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c19538451adb31/TJCE/SGP/Transparência/Anexo IV C - Origem funcional dos ocupantes de cargos de Comissão/2024/"/>
    </mc:Choice>
  </mc:AlternateContent>
  <xr:revisionPtr revIDLastSave="0" documentId="8_{633EFAEA-4C5D-4FB0-AF4F-63D419480BD4}" xr6:coauthVersionLast="47" xr6:coauthVersionMax="47" xr10:uidLastSave="{00000000-0000-0000-0000-000000000000}"/>
  <bookViews>
    <workbookView xWindow="-108" yWindow="-108" windowWidth="23256" windowHeight="12456" xr2:uid="{DB683151-9507-407D-AAA9-97CFC1C80A2C}"/>
  </bookViews>
  <sheets>
    <sheet name="IV C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13" i="1"/>
  <c r="J29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13" i="1"/>
  <c r="B29" i="1"/>
  <c r="I29" i="1" l="1"/>
  <c r="K13" i="1"/>
  <c r="K29" i="1" s="1"/>
</calcChain>
</file>

<file path=xl/sharedStrings.xml><?xml version="1.0" encoding="utf-8"?>
<sst xmlns="http://schemas.openxmlformats.org/spreadsheetml/2006/main" count="38" uniqueCount="35">
  <si>
    <t>RESOLUÇÃO  102 CNJ - ANEXO IV - QUANTITATIVO DE CARGOS E FUNÇÕES</t>
  </si>
  <si>
    <t>c) origem funcional dos ocupantes de cargos em comissão e funções de confiança</t>
  </si>
  <si>
    <t>Data da geração: 15 de setembro de 2026</t>
  </si>
  <si>
    <t>Fonte de dados: AdmRH</t>
  </si>
  <si>
    <t>Referência: maio a agosto de 2026</t>
  </si>
  <si>
    <t>Unidade responsável: Coordenadoria de Governança/Secretaria de Gestão de Pessoas</t>
  </si>
  <si>
    <t>Denominação/
Nível</t>
  </si>
  <si>
    <t>OCUPADOS POR SERVIDORES COM VÍNCULO EFETIVO</t>
  </si>
  <si>
    <t>OCUPADOS POR SERVIDORES SEM VÍNCULO EFETIVO</t>
  </si>
  <si>
    <t>VAGOS</t>
  </si>
  <si>
    <t>TOTAL</t>
  </si>
  <si>
    <t>MESMO ENTE FEDERADO</t>
  </si>
  <si>
    <t>OUTROS ENTES FEDERADOS</t>
  </si>
  <si>
    <t>Quadro Próprio</t>
  </si>
  <si>
    <t>Carreiras do Judiciário de outros órgãos</t>
  </si>
  <si>
    <t>Estatutários de outras carreiras</t>
  </si>
  <si>
    <t>CLT</t>
  </si>
  <si>
    <t>Carreiras do Judiciário</t>
  </si>
  <si>
    <t>Cargos em Comissão</t>
  </si>
  <si>
    <t>DAE1</t>
  </si>
  <si>
    <t>DAE2</t>
  </si>
  <si>
    <t>DAE3</t>
  </si>
  <si>
    <t>DAE4</t>
  </si>
  <si>
    <t>DAE5</t>
  </si>
  <si>
    <t>DAE6</t>
  </si>
  <si>
    <t>DAJ1</t>
  </si>
  <si>
    <t>DAJ2</t>
  </si>
  <si>
    <t>DAJ3</t>
  </si>
  <si>
    <t>DAJ4</t>
  </si>
  <si>
    <t>DAJ5</t>
  </si>
  <si>
    <t>DAJ6</t>
  </si>
  <si>
    <t>DAJ7</t>
  </si>
  <si>
    <t>DS1</t>
  </si>
  <si>
    <t>DS2</t>
  </si>
  <si>
    <t>DS3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</si>
</sst>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ptos Narrow"/>
      <charset val="1"/>
    </font>
    <font>
      <b/>
      <sz val="9"/>
      <color theme="0"/>
      <name val="Arial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145F8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3" borderId="6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5F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0</xdr:row>
      <xdr:rowOff>0</xdr:rowOff>
    </xdr:from>
    <xdr:to>
      <xdr:col>6</xdr:col>
      <xdr:colOff>742950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DE0D15-D8E0-41F5-B817-ED8338449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0"/>
          <a:ext cx="320040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%20IV%20-%20B/ANEXO-IV-B.xlsx" TargetMode="External"/><Relationship Id="rId2" Type="http://schemas.openxmlformats.org/officeDocument/2006/relationships/externalLinkPath" Target="https://tjce365.sharepoint.com/sites/GovernanaSGP/Documentos%20Compartilhados/4.%20Coordenadoria%20da%20Governan&#231;a/Portal%20da%20Transpar&#234;ncia/Relat&#243;rios%20para%20publica&#231;&#227;o/2026/Setembro%20-%202026/Anexo%20IV%20-%20B/ANEXO-IV-B.xlsx" TargetMode="External"/><Relationship Id="rId1" Type="http://schemas.openxmlformats.org/officeDocument/2006/relationships/externalLinkPath" Target="/sites/GovernanaSGP/Documentos%20Compartilhados/4.%20Coordenadoria%20da%20Governan&#231;a/Portal%20da%20Transpar&#234;ncia/Relat&#243;rios%20para%20publica&#231;&#227;o/2026/Setembro%20-%202026/Anexo%20IV%20-%20B/ANEXO-IV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dKVIQS5yNEmLz9n46HsQOqS_XElaXyBAhyNS36xib8qxGhgJxfB2ToBP88pRhI-V" itemId="016YI4UAP5NL63M425VZFIJWFMCQ3APP3A">
      <xxl21:absoluteUrl r:id="rId2"/>
      <xxl21:relativeUrl r:id="rId3"/>
    </xxl21:alternateUrls>
    <sheetNames>
      <sheetName val="IV B"/>
      <sheetName val="Planilha1"/>
    </sheetNames>
    <sheetDataSet>
      <sheetData sheetId="0">
        <row r="1">
          <cell r="A1"/>
          <cell r="B1"/>
          <cell r="C1"/>
          <cell r="D1"/>
          <cell r="E1"/>
          <cell r="F1"/>
        </row>
        <row r="2">
          <cell r="A2" t="str">
            <v>RESOLUÇÃO  102 CNJ - ANEXO IV - QUANTITATIVO DE CARGOS E FUNÇÕES</v>
          </cell>
          <cell r="B2"/>
          <cell r="C2"/>
          <cell r="D2"/>
          <cell r="E2"/>
          <cell r="F2"/>
        </row>
        <row r="3">
          <cell r="A3" t="str">
            <v>b) cargos em comissão e funções de confiança do quadro de pessoal do órgão</v>
          </cell>
          <cell r="B3"/>
          <cell r="C3"/>
          <cell r="D3"/>
          <cell r="E3"/>
          <cell r="F3"/>
        </row>
        <row r="4">
          <cell r="A4" t="str">
            <v>Data da geração:  15 de setembro de 2026</v>
          </cell>
          <cell r="B4"/>
          <cell r="C4"/>
          <cell r="D4"/>
          <cell r="E4"/>
          <cell r="F4"/>
        </row>
        <row r="5">
          <cell r="A5" t="str">
            <v>Fonte de dados: AdmRH</v>
          </cell>
          <cell r="B5"/>
          <cell r="C5"/>
          <cell r="D5"/>
          <cell r="E5"/>
          <cell r="F5"/>
        </row>
        <row r="6">
          <cell r="A6" t="str">
            <v>Referência: maio a agosto de 2026</v>
          </cell>
          <cell r="B6"/>
          <cell r="C6"/>
          <cell r="D6"/>
          <cell r="E6"/>
          <cell r="F6"/>
        </row>
        <row r="7">
          <cell r="A7" t="str">
            <v>Unidade responsável: Coordenadoria de Governança/Secretaria de Gestão de Pessoas</v>
          </cell>
          <cell r="B7"/>
          <cell r="C7"/>
          <cell r="D7"/>
          <cell r="E7"/>
          <cell r="F7"/>
        </row>
        <row r="8">
          <cell r="A8"/>
          <cell r="B8"/>
          <cell r="C8"/>
          <cell r="D8"/>
          <cell r="E8"/>
          <cell r="F8"/>
        </row>
        <row r="9">
          <cell r="A9" t="str">
            <v>Denominação/Nível</v>
          </cell>
          <cell r="B9" t="str">
            <v>Ocupados</v>
          </cell>
          <cell r="C9"/>
          <cell r="D9"/>
          <cell r="E9"/>
          <cell r="F9" t="str">
            <v>Vagos</v>
          </cell>
        </row>
        <row r="10">
          <cell r="A10"/>
          <cell r="B10" t="str">
            <v>Com Vínculo Efetivo</v>
          </cell>
          <cell r="C10"/>
          <cell r="D10"/>
          <cell r="E10" t="str">
            <v>Sem Vínculo Efetivo</v>
          </cell>
          <cell r="F10"/>
        </row>
        <row r="11">
          <cell r="A11"/>
          <cell r="B11" t="str">
            <v>Optante Remuneração/Cargo Efetivo</v>
          </cell>
          <cell r="C11" t="str">
            <v>Remuneração Integral Cargo/Função*</v>
          </cell>
          <cell r="D11" t="str">
            <v>Subtotal</v>
          </cell>
          <cell r="E11"/>
          <cell r="F11"/>
        </row>
        <row r="12">
          <cell r="A12" t="str">
            <v>Cargos em comissão</v>
          </cell>
          <cell r="B12"/>
          <cell r="C12"/>
          <cell r="D12"/>
          <cell r="E12"/>
          <cell r="F12"/>
        </row>
        <row r="13">
          <cell r="A13" t="str">
            <v>DAE1</v>
          </cell>
          <cell r="B13">
            <v>0</v>
          </cell>
          <cell r="C13">
            <v>86</v>
          </cell>
          <cell r="D13">
            <v>86</v>
          </cell>
          <cell r="E13">
            <v>156</v>
          </cell>
          <cell r="F13">
            <v>1</v>
          </cell>
        </row>
        <row r="14">
          <cell r="A14" t="str">
            <v>DAE2</v>
          </cell>
          <cell r="B14">
            <v>0</v>
          </cell>
          <cell r="C14">
            <v>26</v>
          </cell>
          <cell r="D14">
            <v>26</v>
          </cell>
          <cell r="E14">
            <v>15</v>
          </cell>
          <cell r="F14">
            <v>1</v>
          </cell>
        </row>
        <row r="15">
          <cell r="A15" t="str">
            <v>DAE3</v>
          </cell>
          <cell r="B15">
            <v>0</v>
          </cell>
          <cell r="C15">
            <v>30</v>
          </cell>
          <cell r="D15">
            <v>30</v>
          </cell>
          <cell r="E15">
            <v>88</v>
          </cell>
          <cell r="F15">
            <v>1</v>
          </cell>
        </row>
        <row r="16">
          <cell r="A16" t="str">
            <v>DAE4</v>
          </cell>
          <cell r="B16">
            <v>0</v>
          </cell>
          <cell r="C16">
            <v>38</v>
          </cell>
          <cell r="D16">
            <v>38</v>
          </cell>
          <cell r="E16">
            <v>217</v>
          </cell>
          <cell r="F16">
            <v>2</v>
          </cell>
        </row>
        <row r="17">
          <cell r="A17" t="str">
            <v>DAE5</v>
          </cell>
          <cell r="B17">
            <v>0</v>
          </cell>
          <cell r="C17">
            <v>67</v>
          </cell>
          <cell r="D17">
            <v>67</v>
          </cell>
          <cell r="E17">
            <v>438</v>
          </cell>
          <cell r="F17">
            <v>9</v>
          </cell>
        </row>
        <row r="18">
          <cell r="A18" t="str">
            <v>DAE6</v>
          </cell>
          <cell r="B18">
            <v>0</v>
          </cell>
          <cell r="C18">
            <v>2</v>
          </cell>
          <cell r="D18">
            <v>2</v>
          </cell>
          <cell r="E18">
            <v>51</v>
          </cell>
          <cell r="F18">
            <v>4</v>
          </cell>
        </row>
        <row r="19">
          <cell r="A19" t="str">
            <v>DAJ1</v>
          </cell>
          <cell r="B19">
            <v>0</v>
          </cell>
          <cell r="C19">
            <v>43</v>
          </cell>
          <cell r="D19">
            <v>43</v>
          </cell>
          <cell r="E19">
            <v>74</v>
          </cell>
          <cell r="F19">
            <v>3</v>
          </cell>
        </row>
        <row r="20">
          <cell r="A20" t="str">
            <v>DAJ2</v>
          </cell>
          <cell r="B20">
            <v>0</v>
          </cell>
          <cell r="C20">
            <v>106</v>
          </cell>
          <cell r="D20">
            <v>106</v>
          </cell>
          <cell r="E20">
            <v>117</v>
          </cell>
          <cell r="F20">
            <v>7</v>
          </cell>
        </row>
        <row r="21">
          <cell r="A21" t="str">
            <v>DAJ3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DAJ4</v>
          </cell>
          <cell r="B22">
            <v>0</v>
          </cell>
          <cell r="C22">
            <v>62</v>
          </cell>
          <cell r="D22">
            <v>62</v>
          </cell>
          <cell r="E22">
            <v>718</v>
          </cell>
          <cell r="F22">
            <v>14</v>
          </cell>
        </row>
        <row r="23">
          <cell r="A23" t="str">
            <v>DAJ5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A24" t="str">
            <v>DAJ6</v>
          </cell>
          <cell r="B24">
            <v>0</v>
          </cell>
          <cell r="C24">
            <v>13</v>
          </cell>
          <cell r="D24">
            <v>13</v>
          </cell>
          <cell r="E24">
            <v>17</v>
          </cell>
          <cell r="F24">
            <v>0</v>
          </cell>
        </row>
        <row r="25">
          <cell r="A25" t="str">
            <v>DAJ7</v>
          </cell>
          <cell r="B25">
            <v>0</v>
          </cell>
          <cell r="C25">
            <v>8</v>
          </cell>
          <cell r="D25">
            <v>8</v>
          </cell>
          <cell r="E25">
            <v>96</v>
          </cell>
          <cell r="F25">
            <v>3</v>
          </cell>
        </row>
        <row r="26">
          <cell r="A26" t="str">
            <v>DS1</v>
          </cell>
          <cell r="B26">
            <v>0</v>
          </cell>
          <cell r="C26">
            <v>0</v>
          </cell>
          <cell r="D26">
            <v>0</v>
          </cell>
          <cell r="E26">
            <v>2</v>
          </cell>
          <cell r="F26">
            <v>0</v>
          </cell>
        </row>
        <row r="27">
          <cell r="A27" t="str">
            <v>DS2</v>
          </cell>
          <cell r="B27">
            <v>0</v>
          </cell>
          <cell r="C27">
            <v>3</v>
          </cell>
          <cell r="D27">
            <v>3</v>
          </cell>
          <cell r="E27">
            <v>5</v>
          </cell>
          <cell r="F27">
            <v>0</v>
          </cell>
        </row>
        <row r="28">
          <cell r="A28" t="str">
            <v>DS3</v>
          </cell>
          <cell r="B28">
            <v>0</v>
          </cell>
          <cell r="C28">
            <v>3</v>
          </cell>
          <cell r="D28">
            <v>3</v>
          </cell>
          <cell r="E28">
            <v>1</v>
          </cell>
          <cell r="F28">
            <v>0</v>
          </cell>
        </row>
        <row r="29">
          <cell r="A29" t="str">
            <v>TOTAL</v>
          </cell>
          <cell r="B29">
            <v>0</v>
          </cell>
          <cell r="C29">
            <v>487</v>
          </cell>
          <cell r="D29">
            <v>487</v>
          </cell>
          <cell r="E29">
            <v>1995</v>
          </cell>
          <cell r="F29">
            <v>45</v>
          </cell>
        </row>
        <row r="31">
          <cell r="A31" t="str">
            <v>* servidores não percebem todas as rubricas integrantes da remuneração integral de seus cargos em comissão,
em face de serem servidores efetivos</v>
          </cell>
          <cell r="B31"/>
          <cell r="C31"/>
          <cell r="D31"/>
          <cell r="E31"/>
          <cell r="F31"/>
        </row>
        <row r="32">
          <cell r="A32"/>
          <cell r="B32"/>
          <cell r="C32"/>
          <cell r="D32"/>
          <cell r="E32"/>
          <cell r="F32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CFC5-E209-453B-BC32-027319B0A3EE}">
  <sheetPr>
    <pageSetUpPr fitToPage="1"/>
  </sheetPr>
  <dimension ref="A1:K35"/>
  <sheetViews>
    <sheetView tabSelected="1" workbookViewId="0">
      <selection activeCell="C13" sqref="C13:H28"/>
    </sheetView>
  </sheetViews>
  <sheetFormatPr defaultRowHeight="14.45"/>
  <cols>
    <col min="1" max="1" width="19.28515625" customWidth="1"/>
    <col min="2" max="2" width="11.85546875" customWidth="1"/>
    <col min="3" max="3" width="13.85546875" customWidth="1"/>
    <col min="4" max="4" width="12.7109375" customWidth="1"/>
    <col min="6" max="6" width="11.7109375" customWidth="1"/>
    <col min="7" max="7" width="13.28515625" customWidth="1"/>
    <col min="9" max="9" width="13.5703125" customWidth="1"/>
  </cols>
  <sheetData>
    <row r="1" spans="1:11" ht="84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.7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.75">
      <c r="A4" s="4" t="s">
        <v>2</v>
      </c>
      <c r="B4" s="5"/>
      <c r="C4" s="5"/>
      <c r="D4" s="5"/>
      <c r="E4" s="5"/>
      <c r="F4" s="5"/>
    </row>
    <row r="5" spans="1:11" ht="18.75">
      <c r="A5" s="4" t="s">
        <v>3</v>
      </c>
      <c r="B5" s="5"/>
      <c r="C5" s="5"/>
      <c r="D5" s="5"/>
      <c r="E5" s="5"/>
      <c r="F5" s="5"/>
    </row>
    <row r="6" spans="1:11" ht="18.75">
      <c r="A6" s="4" t="s">
        <v>4</v>
      </c>
      <c r="B6" s="5"/>
      <c r="C6" s="5"/>
      <c r="D6" s="5"/>
      <c r="E6" s="5"/>
      <c r="F6" s="5"/>
    </row>
    <row r="7" spans="1:11" ht="18.75">
      <c r="A7" s="4" t="s">
        <v>5</v>
      </c>
      <c r="B7" s="5"/>
      <c r="C7" s="5"/>
      <c r="D7" s="5"/>
      <c r="E7" s="5"/>
      <c r="F7" s="5"/>
    </row>
    <row r="8" spans="1:11" ht="15">
      <c r="A8" s="1"/>
    </row>
    <row r="9" spans="1:11" ht="15" customHeight="1">
      <c r="A9" s="13" t="s">
        <v>6</v>
      </c>
      <c r="B9" s="23" t="s">
        <v>7</v>
      </c>
      <c r="C9" s="24"/>
      <c r="D9" s="24"/>
      <c r="E9" s="24"/>
      <c r="F9" s="24"/>
      <c r="G9" s="24"/>
      <c r="H9" s="25"/>
      <c r="I9" s="15" t="s">
        <v>8</v>
      </c>
      <c r="J9" s="11" t="s">
        <v>9</v>
      </c>
      <c r="K9" s="11" t="s">
        <v>10</v>
      </c>
    </row>
    <row r="10" spans="1:11" ht="14.25" customHeight="1">
      <c r="A10" s="22"/>
      <c r="B10" s="20" t="s">
        <v>11</v>
      </c>
      <c r="C10" s="20"/>
      <c r="D10" s="20"/>
      <c r="E10" s="20"/>
      <c r="F10" s="21" t="s">
        <v>12</v>
      </c>
      <c r="G10" s="21"/>
      <c r="H10" s="21"/>
      <c r="I10" s="16"/>
      <c r="J10" s="26"/>
      <c r="K10" s="26"/>
    </row>
    <row r="11" spans="1:11" ht="44.25" customHeight="1">
      <c r="A11" s="14"/>
      <c r="B11" s="13" t="s">
        <v>13</v>
      </c>
      <c r="C11" s="13" t="s">
        <v>14</v>
      </c>
      <c r="D11" s="13" t="s">
        <v>15</v>
      </c>
      <c r="E11" s="11" t="s">
        <v>16</v>
      </c>
      <c r="F11" s="13" t="s">
        <v>17</v>
      </c>
      <c r="G11" s="13" t="s">
        <v>15</v>
      </c>
      <c r="H11" s="11" t="s">
        <v>16</v>
      </c>
      <c r="I11" s="16"/>
      <c r="J11" s="26"/>
      <c r="K11" s="26"/>
    </row>
    <row r="12" spans="1:11" ht="16.5" customHeight="1">
      <c r="A12" s="6" t="s">
        <v>18</v>
      </c>
      <c r="B12" s="14"/>
      <c r="C12" s="14"/>
      <c r="D12" s="14"/>
      <c r="E12" s="12"/>
      <c r="F12" s="14"/>
      <c r="G12" s="14"/>
      <c r="H12" s="12"/>
      <c r="I12" s="17"/>
      <c r="J12" s="12"/>
      <c r="K12" s="12"/>
    </row>
    <row r="13" spans="1:11" ht="15">
      <c r="A13" s="2" t="s">
        <v>19</v>
      </c>
      <c r="B13" s="8">
        <v>86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7">
        <f>VLOOKUP(A13,'[1]IV B'!$A:$E,5,FALSE)</f>
        <v>156</v>
      </c>
      <c r="J13" s="7">
        <f>VLOOKUP(A13,'[1]IV B'!$A:$F,6,FALSE)</f>
        <v>1</v>
      </c>
      <c r="K13" s="7">
        <f>SUM(B13:J13)</f>
        <v>243</v>
      </c>
    </row>
    <row r="14" spans="1:11" ht="15">
      <c r="A14" s="2" t="s">
        <v>20</v>
      </c>
      <c r="B14" s="8">
        <v>26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7">
        <f>VLOOKUP(A14,'[1]IV B'!$A:$E,5,FALSE)</f>
        <v>15</v>
      </c>
      <c r="J14" s="7">
        <f>VLOOKUP(A14,'[1]IV B'!$A:$F,6,FALSE)</f>
        <v>1</v>
      </c>
      <c r="K14" s="7">
        <f t="shared" ref="K14:K28" si="0">SUM(B14:J14)</f>
        <v>42</v>
      </c>
    </row>
    <row r="15" spans="1:11" ht="15">
      <c r="A15" s="2" t="s">
        <v>21</v>
      </c>
      <c r="B15" s="8">
        <v>30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7">
        <f>VLOOKUP(A15,'[1]IV B'!$A:$E,5,FALSE)</f>
        <v>88</v>
      </c>
      <c r="J15" s="7">
        <f>VLOOKUP(A15,'[1]IV B'!$A:$F,6,FALSE)</f>
        <v>1</v>
      </c>
      <c r="K15" s="7">
        <f t="shared" si="0"/>
        <v>119</v>
      </c>
    </row>
    <row r="16" spans="1:11" ht="15">
      <c r="A16" s="2" t="s">
        <v>22</v>
      </c>
      <c r="B16" s="8">
        <v>38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7">
        <f>VLOOKUP(A16,'[1]IV B'!$A:$E,5,FALSE)</f>
        <v>217</v>
      </c>
      <c r="J16" s="7">
        <f>VLOOKUP(A16,'[1]IV B'!$A:$F,6,FALSE)</f>
        <v>2</v>
      </c>
      <c r="K16" s="7">
        <f t="shared" si="0"/>
        <v>257</v>
      </c>
    </row>
    <row r="17" spans="1:11" ht="15">
      <c r="A17" s="2" t="s">
        <v>23</v>
      </c>
      <c r="B17" s="8">
        <v>67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7">
        <f>VLOOKUP(A17,'[1]IV B'!$A:$E,5,FALSE)</f>
        <v>438</v>
      </c>
      <c r="J17" s="7">
        <f>VLOOKUP(A17,'[1]IV B'!$A:$F,6,FALSE)</f>
        <v>9</v>
      </c>
      <c r="K17" s="7">
        <f t="shared" si="0"/>
        <v>514</v>
      </c>
    </row>
    <row r="18" spans="1:11" ht="15">
      <c r="A18" s="2" t="s">
        <v>24</v>
      </c>
      <c r="B18" s="8">
        <v>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7">
        <f>VLOOKUP(A18,'[1]IV B'!$A:$E,5,FALSE)</f>
        <v>51</v>
      </c>
      <c r="J18" s="7">
        <f>VLOOKUP(A18,'[1]IV B'!$A:$F,6,FALSE)</f>
        <v>4</v>
      </c>
      <c r="K18" s="7">
        <f t="shared" si="0"/>
        <v>57</v>
      </c>
    </row>
    <row r="19" spans="1:11" ht="15">
      <c r="A19" s="2" t="s">
        <v>25</v>
      </c>
      <c r="B19" s="8">
        <v>43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7">
        <f>VLOOKUP(A19,'[1]IV B'!$A:$E,5,FALSE)</f>
        <v>74</v>
      </c>
      <c r="J19" s="7">
        <f>VLOOKUP(A19,'[1]IV B'!$A:$F,6,FALSE)</f>
        <v>3</v>
      </c>
      <c r="K19" s="7">
        <f t="shared" si="0"/>
        <v>120</v>
      </c>
    </row>
    <row r="20" spans="1:11" ht="15">
      <c r="A20" s="2" t="s">
        <v>26</v>
      </c>
      <c r="B20" s="8">
        <v>106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7">
        <f>VLOOKUP(A20,'[1]IV B'!$A:$E,5,FALSE)</f>
        <v>117</v>
      </c>
      <c r="J20" s="7">
        <f>VLOOKUP(A20,'[1]IV B'!$A:$F,6,FALSE)</f>
        <v>7</v>
      </c>
      <c r="K20" s="7">
        <f t="shared" si="0"/>
        <v>230</v>
      </c>
    </row>
    <row r="21" spans="1:11" ht="15">
      <c r="A21" s="2" t="s">
        <v>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7">
        <f>VLOOKUP(A21,'[1]IV B'!$A:$E,5,FALSE)</f>
        <v>0</v>
      </c>
      <c r="J21" s="7">
        <f>VLOOKUP(A21,'[1]IV B'!$A:$F,6,FALSE)</f>
        <v>0</v>
      </c>
      <c r="K21" s="7">
        <f t="shared" si="0"/>
        <v>0</v>
      </c>
    </row>
    <row r="22" spans="1:11" ht="15">
      <c r="A22" s="2" t="s">
        <v>28</v>
      </c>
      <c r="B22" s="8">
        <v>62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7">
        <f>VLOOKUP(A22,'[1]IV B'!$A:$E,5,FALSE)</f>
        <v>718</v>
      </c>
      <c r="J22" s="7">
        <f>VLOOKUP(A22,'[1]IV B'!$A:$F,6,FALSE)</f>
        <v>14</v>
      </c>
      <c r="K22" s="7">
        <f t="shared" si="0"/>
        <v>794</v>
      </c>
    </row>
    <row r="23" spans="1:11" ht="15">
      <c r="A23" s="2" t="s">
        <v>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7">
        <f>VLOOKUP(A23,'[1]IV B'!$A:$E,5,FALSE)</f>
        <v>0</v>
      </c>
      <c r="J23" s="7">
        <f>VLOOKUP(A23,'[1]IV B'!$A:$F,6,FALSE)</f>
        <v>0</v>
      </c>
      <c r="K23" s="7">
        <f t="shared" si="0"/>
        <v>0</v>
      </c>
    </row>
    <row r="24" spans="1:11" ht="15">
      <c r="A24" s="2" t="s">
        <v>30</v>
      </c>
      <c r="B24" s="8">
        <v>13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7">
        <f>VLOOKUP(A24,'[1]IV B'!$A:$E,5,FALSE)</f>
        <v>17</v>
      </c>
      <c r="J24" s="7">
        <f>VLOOKUP(A24,'[1]IV B'!$A:$F,6,FALSE)</f>
        <v>0</v>
      </c>
      <c r="K24" s="7">
        <f t="shared" si="0"/>
        <v>30</v>
      </c>
    </row>
    <row r="25" spans="1:11" ht="15">
      <c r="A25" s="2" t="s">
        <v>31</v>
      </c>
      <c r="B25" s="8">
        <v>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7">
        <f>VLOOKUP(A25,'[1]IV B'!$A:$E,5,FALSE)</f>
        <v>96</v>
      </c>
      <c r="J25" s="7">
        <f>VLOOKUP(A25,'[1]IV B'!$A:$F,6,FALSE)</f>
        <v>3</v>
      </c>
      <c r="K25" s="7">
        <f t="shared" si="0"/>
        <v>107</v>
      </c>
    </row>
    <row r="26" spans="1:11" ht="15">
      <c r="A26" s="2" t="s">
        <v>32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7">
        <f>VLOOKUP(A26,'[1]IV B'!$A:$E,5,FALSE)</f>
        <v>2</v>
      </c>
      <c r="J26" s="7">
        <f>VLOOKUP(A26,'[1]IV B'!$A:$F,6,FALSE)</f>
        <v>0</v>
      </c>
      <c r="K26" s="7">
        <f t="shared" si="0"/>
        <v>2</v>
      </c>
    </row>
    <row r="27" spans="1:11" ht="15">
      <c r="A27" s="2" t="s">
        <v>33</v>
      </c>
      <c r="B27" s="8">
        <v>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7">
        <f>VLOOKUP(A27,'[1]IV B'!$A:$E,5,FALSE)</f>
        <v>5</v>
      </c>
      <c r="J27" s="7">
        <f>VLOOKUP(A27,'[1]IV B'!$A:$F,6,FALSE)</f>
        <v>0</v>
      </c>
      <c r="K27" s="7">
        <f t="shared" si="0"/>
        <v>8</v>
      </c>
    </row>
    <row r="28" spans="1:11" ht="15">
      <c r="A28" s="2" t="s">
        <v>34</v>
      </c>
      <c r="B28" s="8">
        <v>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7">
        <f>VLOOKUP(A28,'[1]IV B'!$A:$E,5,FALSE)</f>
        <v>1</v>
      </c>
      <c r="J28" s="7">
        <f>VLOOKUP(A28,'[1]IV B'!$A:$F,6,FALSE)</f>
        <v>0</v>
      </c>
      <c r="K28" s="7">
        <f t="shared" si="0"/>
        <v>4</v>
      </c>
    </row>
    <row r="29" spans="1:11" ht="15">
      <c r="A29" s="3" t="s">
        <v>10</v>
      </c>
      <c r="B29" s="3">
        <f>SUM(B13:B28)</f>
        <v>487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10">
        <f>SUM(I13:I28)</f>
        <v>1995</v>
      </c>
      <c r="J29" s="3">
        <f>SUM(J13:J28)</f>
        <v>45</v>
      </c>
      <c r="K29" s="10">
        <f>SUM(K13:K28)</f>
        <v>2527</v>
      </c>
    </row>
    <row r="35" ht="15"/>
  </sheetData>
  <mergeCells count="17">
    <mergeCell ref="A1:K1"/>
    <mergeCell ref="A2:K2"/>
    <mergeCell ref="A3:K3"/>
    <mergeCell ref="B10:E10"/>
    <mergeCell ref="F10:H10"/>
    <mergeCell ref="A9:A11"/>
    <mergeCell ref="B9:H9"/>
    <mergeCell ref="B11:B12"/>
    <mergeCell ref="C11:C12"/>
    <mergeCell ref="D11:D12"/>
    <mergeCell ref="J9:J12"/>
    <mergeCell ref="K9:K12"/>
    <mergeCell ref="E11:E12"/>
    <mergeCell ref="F11:F12"/>
    <mergeCell ref="G11:G12"/>
    <mergeCell ref="H11:H12"/>
    <mergeCell ref="I9:I1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D97E11-B8D1-4384-9564-FF3ABE7CF761}"/>
</file>

<file path=customXml/itemProps2.xml><?xml version="1.0" encoding="utf-8"?>
<ds:datastoreItem xmlns:ds="http://schemas.openxmlformats.org/officeDocument/2006/customXml" ds:itemID="{6053D9B0-1208-4610-B6A2-F12D32102ABD}"/>
</file>

<file path=customXml/itemProps3.xml><?xml version="1.0" encoding="utf-8"?>
<ds:datastoreItem xmlns:ds="http://schemas.openxmlformats.org/officeDocument/2006/customXml" ds:itemID="{E83C8E38-5E35-4E0F-9C39-BBE46B7089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Rennan Tabosa dos Reis</dc:creator>
  <cp:keywords/>
  <dc:description/>
  <cp:lastModifiedBy/>
  <cp:revision/>
  <dcterms:created xsi:type="dcterms:W3CDTF">2024-05-06T18:51:43Z</dcterms:created>
  <dcterms:modified xsi:type="dcterms:W3CDTF">2026-09-15T21:45:47Z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