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ORD. DE GESTÃO E SELEÇÃO DE PESSOAS\PORTAL DA TRANSPARENCIA\2021\TLP - Março-2021\HOJE\"/>
    </mc:Choice>
  </mc:AlternateContent>
  <xr:revisionPtr revIDLastSave="0" documentId="8_{49DC1844-4C8F-45D3-9C35-5451DB56500E}" xr6:coauthVersionLast="46" xr6:coauthVersionMax="46" xr10:uidLastSave="{00000000-0000-0000-0000-000000000000}"/>
  <bookViews>
    <workbookView xWindow="-120" yWindow="-120" windowWidth="29040" windowHeight="15840" xr2:uid="{A0CDB6B8-8A2E-4D8C-AC48-85675F6EA1F7}"/>
  </bookViews>
  <sheets>
    <sheet name="Planilha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61" i="1" l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J461" i="1"/>
  <c r="I461" i="1"/>
  <c r="H461" i="1"/>
  <c r="G461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J460" i="1"/>
  <c r="I460" i="1"/>
  <c r="H460" i="1"/>
  <c r="G460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J459" i="1"/>
  <c r="I459" i="1"/>
  <c r="H459" i="1"/>
  <c r="G459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J458" i="1"/>
  <c r="I458" i="1"/>
  <c r="H458" i="1"/>
  <c r="G458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J457" i="1"/>
  <c r="I457" i="1"/>
  <c r="H457" i="1"/>
  <c r="G457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J456" i="1"/>
  <c r="I456" i="1"/>
  <c r="H456" i="1"/>
  <c r="G456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J455" i="1"/>
  <c r="I455" i="1"/>
  <c r="H455" i="1"/>
  <c r="G455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J454" i="1"/>
  <c r="I454" i="1"/>
  <c r="H454" i="1"/>
  <c r="G454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J453" i="1"/>
  <c r="I453" i="1"/>
  <c r="H453" i="1"/>
  <c r="G453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J452" i="1"/>
  <c r="I452" i="1"/>
  <c r="H452" i="1"/>
  <c r="G452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J451" i="1"/>
  <c r="I451" i="1"/>
  <c r="H451" i="1"/>
  <c r="G451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J450" i="1"/>
  <c r="I450" i="1"/>
  <c r="H450" i="1"/>
  <c r="G450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J449" i="1"/>
  <c r="I449" i="1"/>
  <c r="H449" i="1"/>
  <c r="G449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J448" i="1"/>
  <c r="I448" i="1"/>
  <c r="H448" i="1"/>
  <c r="G448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J447" i="1"/>
  <c r="I447" i="1"/>
  <c r="H447" i="1"/>
  <c r="G447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J446" i="1"/>
  <c r="I446" i="1"/>
  <c r="H446" i="1"/>
  <c r="G446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J445" i="1"/>
  <c r="I445" i="1"/>
  <c r="H445" i="1"/>
  <c r="G445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J444" i="1"/>
  <c r="I444" i="1"/>
  <c r="H444" i="1"/>
  <c r="G444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J443" i="1"/>
  <c r="I443" i="1"/>
  <c r="H443" i="1"/>
  <c r="G443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J442" i="1"/>
  <c r="I442" i="1"/>
  <c r="H442" i="1"/>
  <c r="G442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J441" i="1"/>
  <c r="I441" i="1"/>
  <c r="H441" i="1"/>
  <c r="G441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J440" i="1"/>
  <c r="I440" i="1"/>
  <c r="H440" i="1"/>
  <c r="G440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J439" i="1"/>
  <c r="I439" i="1"/>
  <c r="H439" i="1"/>
  <c r="G439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J438" i="1"/>
  <c r="I438" i="1"/>
  <c r="H438" i="1"/>
  <c r="G438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J437" i="1"/>
  <c r="I437" i="1"/>
  <c r="H437" i="1"/>
  <c r="G437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J436" i="1"/>
  <c r="I436" i="1"/>
  <c r="H436" i="1"/>
  <c r="G436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J435" i="1"/>
  <c r="I435" i="1"/>
  <c r="H435" i="1"/>
  <c r="G435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J434" i="1"/>
  <c r="I434" i="1"/>
  <c r="H434" i="1"/>
  <c r="G434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J433" i="1"/>
  <c r="I433" i="1"/>
  <c r="H433" i="1"/>
  <c r="G433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J432" i="1"/>
  <c r="I432" i="1"/>
  <c r="H432" i="1"/>
  <c r="G432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J431" i="1"/>
  <c r="I431" i="1"/>
  <c r="H431" i="1"/>
  <c r="G431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J430" i="1"/>
  <c r="I430" i="1"/>
  <c r="H430" i="1"/>
  <c r="G430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J429" i="1"/>
  <c r="I429" i="1"/>
  <c r="H429" i="1"/>
  <c r="G429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J428" i="1"/>
  <c r="I428" i="1"/>
  <c r="H428" i="1"/>
  <c r="G428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J427" i="1"/>
  <c r="I427" i="1"/>
  <c r="H427" i="1"/>
  <c r="G427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J426" i="1"/>
  <c r="I426" i="1"/>
  <c r="H426" i="1"/>
  <c r="G426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J425" i="1"/>
  <c r="I425" i="1"/>
  <c r="H425" i="1"/>
  <c r="G425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J424" i="1"/>
  <c r="I424" i="1"/>
  <c r="H424" i="1"/>
  <c r="G424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J423" i="1"/>
  <c r="I423" i="1"/>
  <c r="H423" i="1"/>
  <c r="G423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J422" i="1"/>
  <c r="I422" i="1"/>
  <c r="H422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J421" i="1"/>
  <c r="I421" i="1"/>
  <c r="H421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J420" i="1"/>
  <c r="I420" i="1"/>
  <c r="H420" i="1"/>
  <c r="G420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J419" i="1"/>
  <c r="I419" i="1"/>
  <c r="H419" i="1"/>
  <c r="G419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J418" i="1"/>
  <c r="I418" i="1"/>
  <c r="H418" i="1"/>
  <c r="G418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J417" i="1"/>
  <c r="I417" i="1"/>
  <c r="H417" i="1"/>
  <c r="G417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J416" i="1"/>
  <c r="I416" i="1"/>
  <c r="H416" i="1"/>
  <c r="G416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J415" i="1"/>
  <c r="I415" i="1"/>
  <c r="H415" i="1"/>
  <c r="G415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J414" i="1"/>
  <c r="I414" i="1"/>
  <c r="H414" i="1"/>
  <c r="G414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J413" i="1"/>
  <c r="I413" i="1"/>
  <c r="H413" i="1"/>
  <c r="G413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J412" i="1"/>
  <c r="I412" i="1"/>
  <c r="H412" i="1"/>
  <c r="G412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J411" i="1"/>
  <c r="I411" i="1"/>
  <c r="H411" i="1"/>
  <c r="G411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J410" i="1"/>
  <c r="I410" i="1"/>
  <c r="H410" i="1"/>
  <c r="G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J409" i="1"/>
  <c r="I409" i="1"/>
  <c r="H409" i="1"/>
  <c r="G409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J408" i="1"/>
  <c r="I408" i="1"/>
  <c r="H408" i="1"/>
  <c r="G408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J407" i="1"/>
  <c r="I407" i="1"/>
  <c r="H407" i="1"/>
  <c r="G407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J406" i="1"/>
  <c r="I406" i="1"/>
  <c r="H406" i="1"/>
  <c r="G406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J405" i="1"/>
  <c r="I405" i="1"/>
  <c r="H405" i="1"/>
  <c r="G405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J404" i="1"/>
  <c r="I404" i="1"/>
  <c r="H404" i="1"/>
  <c r="G404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J403" i="1"/>
  <c r="I403" i="1"/>
  <c r="H403" i="1"/>
  <c r="G403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J402" i="1"/>
  <c r="I402" i="1"/>
  <c r="H402" i="1"/>
  <c r="G402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J401" i="1"/>
  <c r="I401" i="1"/>
  <c r="H401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J400" i="1"/>
  <c r="I400" i="1"/>
  <c r="H400" i="1"/>
  <c r="G400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J399" i="1"/>
  <c r="I399" i="1"/>
  <c r="H399" i="1"/>
  <c r="G399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J398" i="1"/>
  <c r="I398" i="1"/>
  <c r="H398" i="1"/>
  <c r="G398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J397" i="1"/>
  <c r="I397" i="1"/>
  <c r="H397" i="1"/>
  <c r="G397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J396" i="1"/>
  <c r="I396" i="1"/>
  <c r="H396" i="1"/>
  <c r="G396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J395" i="1"/>
  <c r="I395" i="1"/>
  <c r="H395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J394" i="1"/>
  <c r="I394" i="1"/>
  <c r="H394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J393" i="1"/>
  <c r="I393" i="1"/>
  <c r="H393" i="1"/>
  <c r="G393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J392" i="1"/>
  <c r="I392" i="1"/>
  <c r="H392" i="1"/>
  <c r="G392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J391" i="1"/>
  <c r="I391" i="1"/>
  <c r="H391" i="1"/>
  <c r="G391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J390" i="1"/>
  <c r="I390" i="1"/>
  <c r="H390" i="1"/>
  <c r="G390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J389" i="1"/>
  <c r="I389" i="1"/>
  <c r="H389" i="1"/>
  <c r="G389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J388" i="1"/>
  <c r="I388" i="1"/>
  <c r="H388" i="1"/>
  <c r="G388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J387" i="1"/>
  <c r="I387" i="1"/>
  <c r="H387" i="1"/>
  <c r="G387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J386" i="1"/>
  <c r="I386" i="1"/>
  <c r="H386" i="1"/>
  <c r="G386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J385" i="1"/>
  <c r="I385" i="1"/>
  <c r="H385" i="1"/>
  <c r="G385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J384" i="1"/>
  <c r="I384" i="1"/>
  <c r="H384" i="1"/>
  <c r="G384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J383" i="1"/>
  <c r="I383" i="1"/>
  <c r="H383" i="1"/>
  <c r="G383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J382" i="1"/>
  <c r="I382" i="1"/>
  <c r="H382" i="1"/>
  <c r="G382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J381" i="1"/>
  <c r="I381" i="1"/>
  <c r="H381" i="1"/>
  <c r="G381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J380" i="1"/>
  <c r="I380" i="1"/>
  <c r="H380" i="1"/>
  <c r="G380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J379" i="1"/>
  <c r="I379" i="1"/>
  <c r="H379" i="1"/>
  <c r="G379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J378" i="1"/>
  <c r="I378" i="1"/>
  <c r="H378" i="1"/>
  <c r="G378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J377" i="1"/>
  <c r="I377" i="1"/>
  <c r="H377" i="1"/>
  <c r="G377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J376" i="1"/>
  <c r="I376" i="1"/>
  <c r="H376" i="1"/>
  <c r="G376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J375" i="1"/>
  <c r="I375" i="1"/>
  <c r="H375" i="1"/>
  <c r="G375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J374" i="1"/>
  <c r="I374" i="1"/>
  <c r="H374" i="1"/>
  <c r="G374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J373" i="1"/>
  <c r="I373" i="1"/>
  <c r="H373" i="1"/>
  <c r="G373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J372" i="1"/>
  <c r="I372" i="1"/>
  <c r="H372" i="1"/>
  <c r="G372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J371" i="1"/>
  <c r="I371" i="1"/>
  <c r="H371" i="1"/>
  <c r="G371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J370" i="1"/>
  <c r="I370" i="1"/>
  <c r="H370" i="1"/>
  <c r="G370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J369" i="1"/>
  <c r="I369" i="1"/>
  <c r="H369" i="1"/>
  <c r="G369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J368" i="1"/>
  <c r="I368" i="1"/>
  <c r="H368" i="1"/>
  <c r="G368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J367" i="1"/>
  <c r="I367" i="1"/>
  <c r="H367" i="1"/>
  <c r="G367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J366" i="1"/>
  <c r="I366" i="1"/>
  <c r="H366" i="1"/>
  <c r="G366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J365" i="1"/>
  <c r="I365" i="1"/>
  <c r="H365" i="1"/>
  <c r="G365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J364" i="1"/>
  <c r="I364" i="1"/>
  <c r="H364" i="1"/>
  <c r="G364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J363" i="1"/>
  <c r="I363" i="1"/>
  <c r="H363" i="1"/>
  <c r="G363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J362" i="1"/>
  <c r="I362" i="1"/>
  <c r="H362" i="1"/>
  <c r="G362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J361" i="1"/>
  <c r="I361" i="1"/>
  <c r="H361" i="1"/>
  <c r="G361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J360" i="1"/>
  <c r="I360" i="1"/>
  <c r="H360" i="1"/>
  <c r="G360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J359" i="1"/>
  <c r="I359" i="1"/>
  <c r="H359" i="1"/>
  <c r="G359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J358" i="1"/>
  <c r="I358" i="1"/>
  <c r="H358" i="1"/>
  <c r="G358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J357" i="1"/>
  <c r="I357" i="1"/>
  <c r="H357" i="1"/>
  <c r="G357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J356" i="1"/>
  <c r="I356" i="1"/>
  <c r="H356" i="1"/>
  <c r="G356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J355" i="1"/>
  <c r="I355" i="1"/>
  <c r="H355" i="1"/>
  <c r="G355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J354" i="1"/>
  <c r="I354" i="1"/>
  <c r="H354" i="1"/>
  <c r="G354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J353" i="1"/>
  <c r="I353" i="1"/>
  <c r="H353" i="1"/>
  <c r="G353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J352" i="1"/>
  <c r="I352" i="1"/>
  <c r="H352" i="1"/>
  <c r="G352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J351" i="1"/>
  <c r="I351" i="1"/>
  <c r="H351" i="1"/>
  <c r="G351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J350" i="1"/>
  <c r="I350" i="1"/>
  <c r="H350" i="1"/>
  <c r="G350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J349" i="1"/>
  <c r="I349" i="1"/>
  <c r="H349" i="1"/>
  <c r="G349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J348" i="1"/>
  <c r="I348" i="1"/>
  <c r="H348" i="1"/>
  <c r="G348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J347" i="1"/>
  <c r="I347" i="1"/>
  <c r="H347" i="1"/>
  <c r="G347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J346" i="1"/>
  <c r="I346" i="1"/>
  <c r="H346" i="1"/>
  <c r="G346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J345" i="1"/>
  <c r="I345" i="1"/>
  <c r="H345" i="1"/>
  <c r="G345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J344" i="1"/>
  <c r="I344" i="1"/>
  <c r="H344" i="1"/>
  <c r="G344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J343" i="1"/>
  <c r="I343" i="1"/>
  <c r="H343" i="1"/>
  <c r="G343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J342" i="1"/>
  <c r="I342" i="1"/>
  <c r="H342" i="1"/>
  <c r="G342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J341" i="1"/>
  <c r="I341" i="1"/>
  <c r="H341" i="1"/>
  <c r="G341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J340" i="1"/>
  <c r="I340" i="1"/>
  <c r="H340" i="1"/>
  <c r="G340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J339" i="1"/>
  <c r="I339" i="1"/>
  <c r="H339" i="1"/>
  <c r="G339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J338" i="1"/>
  <c r="I338" i="1"/>
  <c r="H338" i="1"/>
  <c r="G338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J337" i="1"/>
  <c r="I337" i="1"/>
  <c r="H337" i="1"/>
  <c r="G337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J336" i="1"/>
  <c r="I336" i="1"/>
  <c r="H336" i="1"/>
  <c r="G336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J335" i="1"/>
  <c r="I335" i="1"/>
  <c r="H335" i="1"/>
  <c r="G335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J334" i="1"/>
  <c r="I334" i="1"/>
  <c r="H334" i="1"/>
  <c r="G334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J333" i="1"/>
  <c r="I333" i="1"/>
  <c r="H333" i="1"/>
  <c r="G333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J332" i="1"/>
  <c r="I332" i="1"/>
  <c r="H332" i="1"/>
  <c r="G332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J331" i="1"/>
  <c r="I331" i="1"/>
  <c r="H331" i="1"/>
  <c r="G331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J330" i="1"/>
  <c r="I330" i="1"/>
  <c r="H330" i="1"/>
  <c r="G330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J329" i="1"/>
  <c r="I329" i="1"/>
  <c r="H329" i="1"/>
  <c r="G329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J328" i="1"/>
  <c r="I328" i="1"/>
  <c r="H328" i="1"/>
  <c r="G328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J327" i="1"/>
  <c r="I327" i="1"/>
  <c r="H327" i="1"/>
  <c r="G327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J326" i="1"/>
  <c r="I326" i="1"/>
  <c r="H326" i="1"/>
  <c r="G326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J325" i="1"/>
  <c r="I325" i="1"/>
  <c r="H325" i="1"/>
  <c r="G325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J324" i="1"/>
  <c r="I324" i="1"/>
  <c r="H324" i="1"/>
  <c r="G324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J323" i="1"/>
  <c r="I323" i="1"/>
  <c r="H323" i="1"/>
  <c r="G323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J322" i="1"/>
  <c r="I322" i="1"/>
  <c r="H322" i="1"/>
  <c r="G322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J321" i="1"/>
  <c r="I321" i="1"/>
  <c r="H321" i="1"/>
  <c r="G321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J320" i="1"/>
  <c r="I320" i="1"/>
  <c r="H320" i="1"/>
  <c r="G320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J319" i="1"/>
  <c r="I319" i="1"/>
  <c r="H319" i="1"/>
  <c r="G319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J318" i="1"/>
  <c r="I318" i="1"/>
  <c r="H318" i="1"/>
  <c r="G318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J317" i="1"/>
  <c r="I317" i="1"/>
  <c r="H317" i="1"/>
  <c r="G317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J316" i="1"/>
  <c r="I316" i="1"/>
  <c r="H316" i="1"/>
  <c r="G316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J315" i="1"/>
  <c r="I315" i="1"/>
  <c r="H315" i="1"/>
  <c r="G315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J314" i="1"/>
  <c r="I314" i="1"/>
  <c r="H314" i="1"/>
  <c r="G314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J313" i="1"/>
  <c r="I313" i="1"/>
  <c r="H313" i="1"/>
  <c r="G313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J312" i="1"/>
  <c r="I312" i="1"/>
  <c r="H312" i="1"/>
  <c r="G312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J311" i="1"/>
  <c r="I311" i="1"/>
  <c r="H311" i="1"/>
  <c r="G311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J310" i="1"/>
  <c r="I310" i="1"/>
  <c r="H310" i="1"/>
  <c r="G310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J309" i="1"/>
  <c r="I309" i="1"/>
  <c r="H309" i="1"/>
  <c r="G309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J308" i="1"/>
  <c r="I308" i="1"/>
  <c r="H308" i="1"/>
  <c r="G308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J307" i="1"/>
  <c r="I307" i="1"/>
  <c r="H307" i="1"/>
  <c r="G307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J306" i="1"/>
  <c r="I306" i="1"/>
  <c r="H306" i="1"/>
  <c r="G306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J305" i="1"/>
  <c r="I305" i="1"/>
  <c r="H305" i="1"/>
  <c r="G305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J304" i="1"/>
  <c r="I304" i="1"/>
  <c r="H304" i="1"/>
  <c r="G304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J303" i="1"/>
  <c r="I303" i="1"/>
  <c r="H303" i="1"/>
  <c r="G303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J302" i="1"/>
  <c r="I302" i="1"/>
  <c r="H302" i="1"/>
  <c r="G302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J301" i="1"/>
  <c r="I301" i="1"/>
  <c r="H301" i="1"/>
  <c r="G301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J300" i="1"/>
  <c r="I300" i="1"/>
  <c r="H300" i="1"/>
  <c r="G300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J299" i="1"/>
  <c r="I299" i="1"/>
  <c r="H299" i="1"/>
  <c r="G299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J298" i="1"/>
  <c r="I298" i="1"/>
  <c r="H298" i="1"/>
  <c r="G298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J297" i="1"/>
  <c r="I297" i="1"/>
  <c r="H297" i="1"/>
  <c r="G297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J296" i="1"/>
  <c r="I296" i="1"/>
  <c r="H296" i="1"/>
  <c r="G296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J295" i="1"/>
  <c r="I295" i="1"/>
  <c r="H295" i="1"/>
  <c r="G295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J294" i="1"/>
  <c r="I294" i="1"/>
  <c r="H294" i="1"/>
  <c r="G294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J293" i="1"/>
  <c r="I293" i="1"/>
  <c r="H293" i="1"/>
  <c r="G293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J292" i="1"/>
  <c r="I292" i="1"/>
  <c r="H292" i="1"/>
  <c r="G292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J291" i="1"/>
  <c r="I291" i="1"/>
  <c r="H291" i="1"/>
  <c r="G291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J290" i="1"/>
  <c r="I290" i="1"/>
  <c r="H290" i="1"/>
  <c r="G290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J289" i="1"/>
  <c r="I289" i="1"/>
  <c r="H289" i="1"/>
  <c r="G289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J288" i="1"/>
  <c r="I288" i="1"/>
  <c r="H288" i="1"/>
  <c r="G288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J287" i="1"/>
  <c r="I287" i="1"/>
  <c r="H287" i="1"/>
  <c r="G287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J286" i="1"/>
  <c r="I286" i="1"/>
  <c r="H286" i="1"/>
  <c r="G286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J285" i="1"/>
  <c r="I285" i="1"/>
  <c r="H285" i="1"/>
  <c r="G285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J284" i="1"/>
  <c r="I284" i="1"/>
  <c r="H284" i="1"/>
  <c r="G284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J283" i="1"/>
  <c r="I283" i="1"/>
  <c r="H283" i="1"/>
  <c r="G283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J282" i="1"/>
  <c r="I282" i="1"/>
  <c r="H282" i="1"/>
  <c r="G282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J281" i="1"/>
  <c r="I281" i="1"/>
  <c r="H281" i="1"/>
  <c r="G281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J280" i="1"/>
  <c r="I280" i="1"/>
  <c r="H280" i="1"/>
  <c r="G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J279" i="1"/>
  <c r="I279" i="1"/>
  <c r="H279" i="1"/>
  <c r="G279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J278" i="1"/>
  <c r="I278" i="1"/>
  <c r="H278" i="1"/>
  <c r="G278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J277" i="1"/>
  <c r="I277" i="1"/>
  <c r="H277" i="1"/>
  <c r="G277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J276" i="1"/>
  <c r="I276" i="1"/>
  <c r="H276" i="1"/>
  <c r="G276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J275" i="1"/>
  <c r="I275" i="1"/>
  <c r="H275" i="1"/>
  <c r="G275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J274" i="1"/>
  <c r="I274" i="1"/>
  <c r="H274" i="1"/>
  <c r="G274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J273" i="1"/>
  <c r="I273" i="1"/>
  <c r="H273" i="1"/>
  <c r="G273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J272" i="1"/>
  <c r="I272" i="1"/>
  <c r="H272" i="1"/>
  <c r="G272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J271" i="1"/>
  <c r="I271" i="1"/>
  <c r="H271" i="1"/>
  <c r="G271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J270" i="1"/>
  <c r="I270" i="1"/>
  <c r="H270" i="1"/>
  <c r="G270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J269" i="1"/>
  <c r="I269" i="1"/>
  <c r="H269" i="1"/>
  <c r="G269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J268" i="1"/>
  <c r="I268" i="1"/>
  <c r="H268" i="1"/>
  <c r="G268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J267" i="1"/>
  <c r="I267" i="1"/>
  <c r="H267" i="1"/>
  <c r="G267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J266" i="1"/>
  <c r="I266" i="1"/>
  <c r="H266" i="1"/>
  <c r="G266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J265" i="1"/>
  <c r="I265" i="1"/>
  <c r="H265" i="1"/>
  <c r="G265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J264" i="1"/>
  <c r="I264" i="1"/>
  <c r="H264" i="1"/>
  <c r="G264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J263" i="1"/>
  <c r="I263" i="1"/>
  <c r="H263" i="1"/>
  <c r="G263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J262" i="1"/>
  <c r="I262" i="1"/>
  <c r="H262" i="1"/>
  <c r="G262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J261" i="1"/>
  <c r="I261" i="1"/>
  <c r="H261" i="1"/>
  <c r="G261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J260" i="1"/>
  <c r="I260" i="1"/>
  <c r="H260" i="1"/>
  <c r="G260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J259" i="1"/>
  <c r="I259" i="1"/>
  <c r="H259" i="1"/>
  <c r="G259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J258" i="1"/>
  <c r="I258" i="1"/>
  <c r="H258" i="1"/>
  <c r="G258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J257" i="1"/>
  <c r="I257" i="1"/>
  <c r="H257" i="1"/>
  <c r="G257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J256" i="1"/>
  <c r="I256" i="1"/>
  <c r="H256" i="1"/>
  <c r="G256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J255" i="1"/>
  <c r="I255" i="1"/>
  <c r="H255" i="1"/>
  <c r="G255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J254" i="1"/>
  <c r="I254" i="1"/>
  <c r="H254" i="1"/>
  <c r="G254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J253" i="1"/>
  <c r="I253" i="1"/>
  <c r="H253" i="1"/>
  <c r="G253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J252" i="1"/>
  <c r="I252" i="1"/>
  <c r="H252" i="1"/>
  <c r="G252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J251" i="1"/>
  <c r="I251" i="1"/>
  <c r="H251" i="1"/>
  <c r="G251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J250" i="1"/>
  <c r="I250" i="1"/>
  <c r="H250" i="1"/>
  <c r="G250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J249" i="1"/>
  <c r="I249" i="1"/>
  <c r="H249" i="1"/>
  <c r="G249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J248" i="1"/>
  <c r="I248" i="1"/>
  <c r="H248" i="1"/>
  <c r="G248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J247" i="1"/>
  <c r="I247" i="1"/>
  <c r="H247" i="1"/>
  <c r="G247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J246" i="1"/>
  <c r="I246" i="1"/>
  <c r="H246" i="1"/>
  <c r="G246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J245" i="1"/>
  <c r="I245" i="1"/>
  <c r="H245" i="1"/>
  <c r="G245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J244" i="1"/>
  <c r="I244" i="1"/>
  <c r="H244" i="1"/>
  <c r="G244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J243" i="1"/>
  <c r="I243" i="1"/>
  <c r="H243" i="1"/>
  <c r="G243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J242" i="1"/>
  <c r="I242" i="1"/>
  <c r="H242" i="1"/>
  <c r="G242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J241" i="1"/>
  <c r="I241" i="1"/>
  <c r="H241" i="1"/>
  <c r="G241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J240" i="1"/>
  <c r="I240" i="1"/>
  <c r="H240" i="1"/>
  <c r="G240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J239" i="1"/>
  <c r="I239" i="1"/>
  <c r="H239" i="1"/>
  <c r="G239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J238" i="1"/>
  <c r="I238" i="1"/>
  <c r="H238" i="1"/>
  <c r="G238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J237" i="1"/>
  <c r="I237" i="1"/>
  <c r="H237" i="1"/>
  <c r="G237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J236" i="1"/>
  <c r="I236" i="1"/>
  <c r="H236" i="1"/>
  <c r="G236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J235" i="1"/>
  <c r="I235" i="1"/>
  <c r="H235" i="1"/>
  <c r="G235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J234" i="1"/>
  <c r="I234" i="1"/>
  <c r="H234" i="1"/>
  <c r="G234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J233" i="1"/>
  <c r="I233" i="1"/>
  <c r="H233" i="1"/>
  <c r="G233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J232" i="1"/>
  <c r="I232" i="1"/>
  <c r="H232" i="1"/>
  <c r="G232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J231" i="1"/>
  <c r="I231" i="1"/>
  <c r="H231" i="1"/>
  <c r="G231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J230" i="1"/>
  <c r="I230" i="1"/>
  <c r="H230" i="1"/>
  <c r="G230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J229" i="1"/>
  <c r="I229" i="1"/>
  <c r="H229" i="1"/>
  <c r="G229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J228" i="1"/>
  <c r="I228" i="1"/>
  <c r="H228" i="1"/>
  <c r="G228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J227" i="1"/>
  <c r="I227" i="1"/>
  <c r="H227" i="1"/>
  <c r="G227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J226" i="1"/>
  <c r="I226" i="1"/>
  <c r="H226" i="1"/>
  <c r="G226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J225" i="1"/>
  <c r="I225" i="1"/>
  <c r="H225" i="1"/>
  <c r="G225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J224" i="1"/>
  <c r="I224" i="1"/>
  <c r="H224" i="1"/>
  <c r="G224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J223" i="1"/>
  <c r="I223" i="1"/>
  <c r="H223" i="1"/>
  <c r="G223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J222" i="1"/>
  <c r="I222" i="1"/>
  <c r="H222" i="1"/>
  <c r="G222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J221" i="1"/>
  <c r="I221" i="1"/>
  <c r="H221" i="1"/>
  <c r="G221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J220" i="1"/>
  <c r="I220" i="1"/>
  <c r="H220" i="1"/>
  <c r="G220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J219" i="1"/>
  <c r="I219" i="1"/>
  <c r="H219" i="1"/>
  <c r="G219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J218" i="1"/>
  <c r="I218" i="1"/>
  <c r="H218" i="1"/>
  <c r="G218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J217" i="1"/>
  <c r="I217" i="1"/>
  <c r="H217" i="1"/>
  <c r="G217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J216" i="1"/>
  <c r="I216" i="1"/>
  <c r="H216" i="1"/>
  <c r="G216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J215" i="1"/>
  <c r="I215" i="1"/>
  <c r="H215" i="1"/>
  <c r="G215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J214" i="1"/>
  <c r="I214" i="1"/>
  <c r="H214" i="1"/>
  <c r="G214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J213" i="1"/>
  <c r="I213" i="1"/>
  <c r="H213" i="1"/>
  <c r="G213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J212" i="1"/>
  <c r="I212" i="1"/>
  <c r="H212" i="1"/>
  <c r="G212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J211" i="1"/>
  <c r="I211" i="1"/>
  <c r="H211" i="1"/>
  <c r="G211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J210" i="1"/>
  <c r="I210" i="1"/>
  <c r="H210" i="1"/>
  <c r="G210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J209" i="1"/>
  <c r="I209" i="1"/>
  <c r="H209" i="1"/>
  <c r="G209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J208" i="1"/>
  <c r="I208" i="1"/>
  <c r="H208" i="1"/>
  <c r="G208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J207" i="1"/>
  <c r="I207" i="1"/>
  <c r="H207" i="1"/>
  <c r="G207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J206" i="1"/>
  <c r="I206" i="1"/>
  <c r="H206" i="1"/>
  <c r="G206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J205" i="1"/>
  <c r="I205" i="1"/>
  <c r="H205" i="1"/>
  <c r="G205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J204" i="1"/>
  <c r="I204" i="1"/>
  <c r="H204" i="1"/>
  <c r="G204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J203" i="1"/>
  <c r="I203" i="1"/>
  <c r="H203" i="1"/>
  <c r="G203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J202" i="1"/>
  <c r="I202" i="1"/>
  <c r="H202" i="1"/>
  <c r="G202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J201" i="1"/>
  <c r="I201" i="1"/>
  <c r="H201" i="1"/>
  <c r="G201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J200" i="1"/>
  <c r="I200" i="1"/>
  <c r="H200" i="1"/>
  <c r="G200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J199" i="1"/>
  <c r="I199" i="1"/>
  <c r="H199" i="1"/>
  <c r="G199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J198" i="1"/>
  <c r="I198" i="1"/>
  <c r="H198" i="1"/>
  <c r="G198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J197" i="1"/>
  <c r="I197" i="1"/>
  <c r="H197" i="1"/>
  <c r="G197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J196" i="1"/>
  <c r="I196" i="1"/>
  <c r="H196" i="1"/>
  <c r="G196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J195" i="1"/>
  <c r="I195" i="1"/>
  <c r="H195" i="1"/>
  <c r="G195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J194" i="1"/>
  <c r="I194" i="1"/>
  <c r="H194" i="1"/>
  <c r="G194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J193" i="1"/>
  <c r="I193" i="1"/>
  <c r="H193" i="1"/>
  <c r="G193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J192" i="1"/>
  <c r="I192" i="1"/>
  <c r="H192" i="1"/>
  <c r="G192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J191" i="1"/>
  <c r="I191" i="1"/>
  <c r="H191" i="1"/>
  <c r="G191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J190" i="1"/>
  <c r="I190" i="1"/>
  <c r="H190" i="1"/>
  <c r="G190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J189" i="1"/>
  <c r="I189" i="1"/>
  <c r="H189" i="1"/>
  <c r="G189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J188" i="1"/>
  <c r="I188" i="1"/>
  <c r="H188" i="1"/>
  <c r="G188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J187" i="1"/>
  <c r="I187" i="1"/>
  <c r="H187" i="1"/>
  <c r="G187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J186" i="1"/>
  <c r="I186" i="1"/>
  <c r="H186" i="1"/>
  <c r="G186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J185" i="1"/>
  <c r="I185" i="1"/>
  <c r="H185" i="1"/>
  <c r="G185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J184" i="1"/>
  <c r="I184" i="1"/>
  <c r="H184" i="1"/>
  <c r="G184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J183" i="1"/>
  <c r="I183" i="1"/>
  <c r="H183" i="1"/>
  <c r="G183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J182" i="1"/>
  <c r="I182" i="1"/>
  <c r="H182" i="1"/>
  <c r="G182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J181" i="1"/>
  <c r="I181" i="1"/>
  <c r="H181" i="1"/>
  <c r="G181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J180" i="1"/>
  <c r="I180" i="1"/>
  <c r="H180" i="1"/>
  <c r="G180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J179" i="1"/>
  <c r="I179" i="1"/>
  <c r="H179" i="1"/>
  <c r="G179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J178" i="1"/>
  <c r="I178" i="1"/>
  <c r="H178" i="1"/>
  <c r="G178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J177" i="1"/>
  <c r="I177" i="1"/>
  <c r="H177" i="1"/>
  <c r="G177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J176" i="1"/>
  <c r="I176" i="1"/>
  <c r="H176" i="1"/>
  <c r="G176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J175" i="1"/>
  <c r="I175" i="1"/>
  <c r="H175" i="1"/>
  <c r="G175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J174" i="1"/>
  <c r="I174" i="1"/>
  <c r="H174" i="1"/>
  <c r="G174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J173" i="1"/>
  <c r="I173" i="1"/>
  <c r="H173" i="1"/>
  <c r="G173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J172" i="1"/>
  <c r="I172" i="1"/>
  <c r="H172" i="1"/>
  <c r="G172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J171" i="1"/>
  <c r="I171" i="1"/>
  <c r="H171" i="1"/>
  <c r="G171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J170" i="1"/>
  <c r="I170" i="1"/>
  <c r="H170" i="1"/>
  <c r="G170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J169" i="1"/>
  <c r="I169" i="1"/>
  <c r="H169" i="1"/>
  <c r="G169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J168" i="1"/>
  <c r="I168" i="1"/>
  <c r="H168" i="1"/>
  <c r="G168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J167" i="1"/>
  <c r="I167" i="1"/>
  <c r="H167" i="1"/>
  <c r="G167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J166" i="1"/>
  <c r="I166" i="1"/>
  <c r="H166" i="1"/>
  <c r="G166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J165" i="1"/>
  <c r="I165" i="1"/>
  <c r="H165" i="1"/>
  <c r="G165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J164" i="1"/>
  <c r="I164" i="1"/>
  <c r="H164" i="1"/>
  <c r="G164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J163" i="1"/>
  <c r="I163" i="1"/>
  <c r="H163" i="1"/>
  <c r="G163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J162" i="1"/>
  <c r="I162" i="1"/>
  <c r="H162" i="1"/>
  <c r="G162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J161" i="1"/>
  <c r="I161" i="1"/>
  <c r="H161" i="1"/>
  <c r="G161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J160" i="1"/>
  <c r="I160" i="1"/>
  <c r="H160" i="1"/>
  <c r="G160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J159" i="1"/>
  <c r="I159" i="1"/>
  <c r="H159" i="1"/>
  <c r="G159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J158" i="1"/>
  <c r="I158" i="1"/>
  <c r="H158" i="1"/>
  <c r="G158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J157" i="1"/>
  <c r="I157" i="1"/>
  <c r="H157" i="1"/>
  <c r="G157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J156" i="1"/>
  <c r="I156" i="1"/>
  <c r="H156" i="1"/>
  <c r="G156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J155" i="1"/>
  <c r="I155" i="1"/>
  <c r="H155" i="1"/>
  <c r="G155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J154" i="1"/>
  <c r="I154" i="1"/>
  <c r="H154" i="1"/>
  <c r="G154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J153" i="1"/>
  <c r="I153" i="1"/>
  <c r="H153" i="1"/>
  <c r="G153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J152" i="1"/>
  <c r="I152" i="1"/>
  <c r="H152" i="1"/>
  <c r="G152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J151" i="1"/>
  <c r="I151" i="1"/>
  <c r="H151" i="1"/>
  <c r="G151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J150" i="1"/>
  <c r="I150" i="1"/>
  <c r="H150" i="1"/>
  <c r="G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J149" i="1"/>
  <c r="I149" i="1"/>
  <c r="H149" i="1"/>
  <c r="G149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J148" i="1"/>
  <c r="I148" i="1"/>
  <c r="H148" i="1"/>
  <c r="G148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J147" i="1"/>
  <c r="I147" i="1"/>
  <c r="H147" i="1"/>
  <c r="G147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J146" i="1"/>
  <c r="I146" i="1"/>
  <c r="H146" i="1"/>
  <c r="G146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J145" i="1"/>
  <c r="I145" i="1"/>
  <c r="H145" i="1"/>
  <c r="G145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J144" i="1"/>
  <c r="I144" i="1"/>
  <c r="H144" i="1"/>
  <c r="G144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J143" i="1"/>
  <c r="I143" i="1"/>
  <c r="H143" i="1"/>
  <c r="G143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J142" i="1"/>
  <c r="I142" i="1"/>
  <c r="H142" i="1"/>
  <c r="G142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J141" i="1"/>
  <c r="I141" i="1"/>
  <c r="H141" i="1"/>
  <c r="G141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J140" i="1"/>
  <c r="I140" i="1"/>
  <c r="H140" i="1"/>
  <c r="G140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J139" i="1"/>
  <c r="I139" i="1"/>
  <c r="H139" i="1"/>
  <c r="G139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J138" i="1"/>
  <c r="I138" i="1"/>
  <c r="H138" i="1"/>
  <c r="G138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J137" i="1"/>
  <c r="I137" i="1"/>
  <c r="H137" i="1"/>
  <c r="G137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J136" i="1"/>
  <c r="I136" i="1"/>
  <c r="H136" i="1"/>
  <c r="G136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J135" i="1"/>
  <c r="I135" i="1"/>
  <c r="H135" i="1"/>
  <c r="G135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J134" i="1"/>
  <c r="I134" i="1"/>
  <c r="H134" i="1"/>
  <c r="G134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J133" i="1"/>
  <c r="I133" i="1"/>
  <c r="H133" i="1"/>
  <c r="G133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J132" i="1"/>
  <c r="I132" i="1"/>
  <c r="H132" i="1"/>
  <c r="G132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J131" i="1"/>
  <c r="I131" i="1"/>
  <c r="H131" i="1"/>
  <c r="G131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J130" i="1"/>
  <c r="I130" i="1"/>
  <c r="H130" i="1"/>
  <c r="G130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J129" i="1"/>
  <c r="I129" i="1"/>
  <c r="H129" i="1"/>
  <c r="G129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J128" i="1"/>
  <c r="I128" i="1"/>
  <c r="H128" i="1"/>
  <c r="G128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J127" i="1"/>
  <c r="I127" i="1"/>
  <c r="H127" i="1"/>
  <c r="G127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J126" i="1"/>
  <c r="I126" i="1"/>
  <c r="H126" i="1"/>
  <c r="G126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J125" i="1"/>
  <c r="I125" i="1"/>
  <c r="H125" i="1"/>
  <c r="G125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J124" i="1"/>
  <c r="I124" i="1"/>
  <c r="H124" i="1"/>
  <c r="G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J123" i="1"/>
  <c r="I123" i="1"/>
  <c r="H123" i="1"/>
  <c r="G123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J122" i="1"/>
  <c r="I122" i="1"/>
  <c r="H122" i="1"/>
  <c r="G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J121" i="1"/>
  <c r="I121" i="1"/>
  <c r="H121" i="1"/>
  <c r="G121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J120" i="1"/>
  <c r="I120" i="1"/>
  <c r="H120" i="1"/>
  <c r="G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J119" i="1"/>
  <c r="I119" i="1"/>
  <c r="H119" i="1"/>
  <c r="G119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J118" i="1"/>
  <c r="I118" i="1"/>
  <c r="H118" i="1"/>
  <c r="G118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J117" i="1"/>
  <c r="I117" i="1"/>
  <c r="H117" i="1"/>
  <c r="G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J116" i="1"/>
  <c r="I116" i="1"/>
  <c r="H116" i="1"/>
  <c r="G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J115" i="1"/>
  <c r="I115" i="1"/>
  <c r="H115" i="1"/>
  <c r="G115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J114" i="1"/>
  <c r="I114" i="1"/>
  <c r="H114" i="1"/>
  <c r="G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J113" i="1"/>
  <c r="I113" i="1"/>
  <c r="H113" i="1"/>
  <c r="G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J112" i="1"/>
  <c r="I112" i="1"/>
  <c r="H112" i="1"/>
  <c r="G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J111" i="1"/>
  <c r="I111" i="1"/>
  <c r="H111" i="1"/>
  <c r="G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J110" i="1"/>
  <c r="I110" i="1"/>
  <c r="H110" i="1"/>
  <c r="G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J109" i="1"/>
  <c r="I109" i="1"/>
  <c r="H109" i="1"/>
  <c r="G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J108" i="1"/>
  <c r="I108" i="1"/>
  <c r="H108" i="1"/>
  <c r="G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J107" i="1"/>
  <c r="I107" i="1"/>
  <c r="H107" i="1"/>
  <c r="G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J106" i="1"/>
  <c r="I106" i="1"/>
  <c r="H106" i="1"/>
  <c r="G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J105" i="1"/>
  <c r="I105" i="1"/>
  <c r="H105" i="1"/>
  <c r="G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J104" i="1"/>
  <c r="I104" i="1"/>
  <c r="H104" i="1"/>
  <c r="G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J103" i="1"/>
  <c r="I103" i="1"/>
  <c r="H103" i="1"/>
  <c r="G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J102" i="1"/>
  <c r="I102" i="1"/>
  <c r="H102" i="1"/>
  <c r="G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J101" i="1"/>
  <c r="I101" i="1"/>
  <c r="H101" i="1"/>
  <c r="G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J100" i="1"/>
  <c r="I100" i="1"/>
  <c r="H100" i="1"/>
  <c r="G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J99" i="1"/>
  <c r="I99" i="1"/>
  <c r="H99" i="1"/>
  <c r="G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J98" i="1"/>
  <c r="I98" i="1"/>
  <c r="H98" i="1"/>
  <c r="G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J97" i="1"/>
  <c r="I97" i="1"/>
  <c r="H97" i="1"/>
  <c r="G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J96" i="1"/>
  <c r="I96" i="1"/>
  <c r="H96" i="1"/>
  <c r="G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J95" i="1"/>
  <c r="I95" i="1"/>
  <c r="H95" i="1"/>
  <c r="G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J94" i="1"/>
  <c r="I94" i="1"/>
  <c r="H94" i="1"/>
  <c r="G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J93" i="1"/>
  <c r="I93" i="1"/>
  <c r="H93" i="1"/>
  <c r="G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J92" i="1"/>
  <c r="I92" i="1"/>
  <c r="H92" i="1"/>
  <c r="G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J91" i="1"/>
  <c r="I91" i="1"/>
  <c r="H91" i="1"/>
  <c r="G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J90" i="1"/>
  <c r="I90" i="1"/>
  <c r="H90" i="1"/>
  <c r="G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J89" i="1"/>
  <c r="I89" i="1"/>
  <c r="H89" i="1"/>
  <c r="G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J88" i="1"/>
  <c r="I88" i="1"/>
  <c r="H88" i="1"/>
  <c r="G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J87" i="1"/>
  <c r="I87" i="1"/>
  <c r="H87" i="1"/>
  <c r="G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J86" i="1"/>
  <c r="I86" i="1"/>
  <c r="H86" i="1"/>
  <c r="G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J85" i="1"/>
  <c r="I85" i="1"/>
  <c r="H85" i="1"/>
  <c r="G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J84" i="1"/>
  <c r="I84" i="1"/>
  <c r="H84" i="1"/>
  <c r="G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J83" i="1"/>
  <c r="I83" i="1"/>
  <c r="H83" i="1"/>
  <c r="G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J82" i="1"/>
  <c r="I82" i="1"/>
  <c r="H82" i="1"/>
  <c r="G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J81" i="1"/>
  <c r="I81" i="1"/>
  <c r="H81" i="1"/>
  <c r="G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J80" i="1"/>
  <c r="I80" i="1"/>
  <c r="H80" i="1"/>
  <c r="G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J79" i="1"/>
  <c r="I79" i="1"/>
  <c r="H79" i="1"/>
  <c r="G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J78" i="1"/>
  <c r="I78" i="1"/>
  <c r="H78" i="1"/>
  <c r="G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J77" i="1"/>
  <c r="I77" i="1"/>
  <c r="H77" i="1"/>
  <c r="G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J76" i="1"/>
  <c r="I76" i="1"/>
  <c r="H76" i="1"/>
  <c r="G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J75" i="1"/>
  <c r="I75" i="1"/>
  <c r="H75" i="1"/>
  <c r="G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J74" i="1"/>
  <c r="I74" i="1"/>
  <c r="H74" i="1"/>
  <c r="G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J73" i="1"/>
  <c r="I73" i="1"/>
  <c r="H73" i="1"/>
  <c r="G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J72" i="1"/>
  <c r="I72" i="1"/>
  <c r="H72" i="1"/>
  <c r="G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J71" i="1"/>
  <c r="I71" i="1"/>
  <c r="H71" i="1"/>
  <c r="G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J70" i="1"/>
  <c r="I70" i="1"/>
  <c r="H70" i="1"/>
  <c r="G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J69" i="1"/>
  <c r="I69" i="1"/>
  <c r="H69" i="1"/>
  <c r="G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J68" i="1"/>
  <c r="I68" i="1"/>
  <c r="H68" i="1"/>
  <c r="G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J67" i="1"/>
  <c r="I67" i="1"/>
  <c r="H67" i="1"/>
  <c r="G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J66" i="1"/>
  <c r="I66" i="1"/>
  <c r="H66" i="1"/>
  <c r="G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J65" i="1"/>
  <c r="I65" i="1"/>
  <c r="H65" i="1"/>
  <c r="G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J64" i="1"/>
  <c r="I64" i="1"/>
  <c r="H64" i="1"/>
  <c r="G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J63" i="1"/>
  <c r="I63" i="1"/>
  <c r="H63" i="1"/>
  <c r="G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J62" i="1"/>
  <c r="I62" i="1"/>
  <c r="H62" i="1"/>
  <c r="G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J61" i="1"/>
  <c r="I61" i="1"/>
  <c r="H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J60" i="1"/>
  <c r="I60" i="1"/>
  <c r="H60" i="1"/>
  <c r="G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J59" i="1"/>
  <c r="I59" i="1"/>
  <c r="H59" i="1"/>
  <c r="G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J58" i="1"/>
  <c r="I58" i="1"/>
  <c r="H58" i="1"/>
  <c r="G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J57" i="1"/>
  <c r="I57" i="1"/>
  <c r="H57" i="1"/>
  <c r="G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J56" i="1"/>
  <c r="I56" i="1"/>
  <c r="H56" i="1"/>
  <c r="G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J55" i="1"/>
  <c r="I55" i="1"/>
  <c r="H55" i="1"/>
  <c r="G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J54" i="1"/>
  <c r="I54" i="1"/>
  <c r="H54" i="1"/>
  <c r="G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J53" i="1"/>
  <c r="I53" i="1"/>
  <c r="H53" i="1"/>
  <c r="G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J52" i="1"/>
  <c r="I52" i="1"/>
  <c r="H52" i="1"/>
  <c r="G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J51" i="1"/>
  <c r="I51" i="1"/>
  <c r="H51" i="1"/>
  <c r="G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J50" i="1"/>
  <c r="I50" i="1"/>
  <c r="H50" i="1"/>
  <c r="G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J49" i="1"/>
  <c r="I49" i="1"/>
  <c r="H49" i="1"/>
  <c r="G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J48" i="1"/>
  <c r="I48" i="1"/>
  <c r="H48" i="1"/>
  <c r="G48" i="1"/>
  <c r="AA47" i="1"/>
  <c r="Z47" i="1"/>
  <c r="Y47" i="1"/>
  <c r="X47" i="1"/>
  <c r="V47" i="1"/>
  <c r="U47" i="1"/>
  <c r="T47" i="1"/>
  <c r="S47" i="1"/>
  <c r="R47" i="1"/>
  <c r="Q47" i="1"/>
  <c r="P47" i="1"/>
  <c r="O47" i="1"/>
  <c r="N47" i="1"/>
  <c r="M47" i="1"/>
  <c r="J47" i="1"/>
  <c r="I47" i="1"/>
  <c r="H47" i="1"/>
  <c r="G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J46" i="1"/>
  <c r="I46" i="1"/>
  <c r="H46" i="1"/>
  <c r="G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J45" i="1"/>
  <c r="I45" i="1"/>
  <c r="H45" i="1"/>
  <c r="G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J44" i="1"/>
  <c r="I44" i="1"/>
  <c r="H44" i="1"/>
  <c r="G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J43" i="1"/>
  <c r="I43" i="1"/>
  <c r="H43" i="1"/>
  <c r="G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J42" i="1"/>
  <c r="I42" i="1"/>
  <c r="H42" i="1"/>
  <c r="G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J41" i="1"/>
  <c r="I41" i="1"/>
  <c r="H41" i="1"/>
  <c r="G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J40" i="1"/>
  <c r="I40" i="1"/>
  <c r="H40" i="1"/>
  <c r="G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J39" i="1"/>
  <c r="I39" i="1"/>
  <c r="H39" i="1"/>
  <c r="G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J38" i="1"/>
  <c r="I38" i="1"/>
  <c r="H38" i="1"/>
  <c r="G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J37" i="1"/>
  <c r="I37" i="1"/>
  <c r="H37" i="1"/>
  <c r="G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J36" i="1"/>
  <c r="I36" i="1"/>
  <c r="H36" i="1"/>
  <c r="G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J35" i="1"/>
  <c r="I35" i="1"/>
  <c r="H35" i="1"/>
  <c r="G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J34" i="1"/>
  <c r="I34" i="1"/>
  <c r="H34" i="1"/>
  <c r="G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J33" i="1"/>
  <c r="I33" i="1"/>
  <c r="H33" i="1"/>
  <c r="G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J32" i="1"/>
  <c r="I32" i="1"/>
  <c r="H32" i="1"/>
  <c r="G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J31" i="1"/>
  <c r="I31" i="1"/>
  <c r="H31" i="1"/>
  <c r="G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J30" i="1"/>
  <c r="I30" i="1"/>
  <c r="H30" i="1"/>
  <c r="G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J29" i="1"/>
  <c r="I29" i="1"/>
  <c r="H29" i="1"/>
  <c r="G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J28" i="1"/>
  <c r="I28" i="1"/>
  <c r="H28" i="1"/>
  <c r="G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J27" i="1"/>
  <c r="I27" i="1"/>
  <c r="H27" i="1"/>
  <c r="G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J26" i="1"/>
  <c r="I26" i="1"/>
  <c r="H26" i="1"/>
  <c r="G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J25" i="1"/>
  <c r="I25" i="1"/>
  <c r="H25" i="1"/>
  <c r="G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J24" i="1"/>
  <c r="I24" i="1"/>
  <c r="H24" i="1"/>
  <c r="G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J23" i="1"/>
  <c r="I23" i="1"/>
  <c r="H23" i="1"/>
  <c r="G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J22" i="1"/>
  <c r="I22" i="1"/>
  <c r="H22" i="1"/>
  <c r="G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J21" i="1"/>
  <c r="I21" i="1"/>
  <c r="H21" i="1"/>
  <c r="G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J20" i="1"/>
  <c r="I20" i="1"/>
  <c r="H20" i="1"/>
  <c r="G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J19" i="1"/>
  <c r="I19" i="1"/>
  <c r="H19" i="1"/>
  <c r="G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J18" i="1"/>
  <c r="I18" i="1"/>
  <c r="H18" i="1"/>
  <c r="G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J17" i="1"/>
  <c r="I17" i="1"/>
  <c r="H17" i="1"/>
  <c r="G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J16" i="1"/>
  <c r="I16" i="1"/>
  <c r="H16" i="1"/>
  <c r="G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J15" i="1"/>
  <c r="I15" i="1"/>
  <c r="H15" i="1"/>
  <c r="G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J14" i="1"/>
  <c r="I14" i="1"/>
  <c r="H14" i="1"/>
  <c r="G14" i="1"/>
</calcChain>
</file>

<file path=xl/sharedStrings.xml><?xml version="1.0" encoding="utf-8"?>
<sst xmlns="http://schemas.openxmlformats.org/spreadsheetml/2006/main" count="1909" uniqueCount="509">
  <si>
    <t>Estado do Ceará</t>
  </si>
  <si>
    <t>Poder Judiciário</t>
  </si>
  <si>
    <t>Tribunal de Justiça do Estado do Ceará</t>
  </si>
  <si>
    <t>TLP1 – TABELA DE LOTAÇÃO DE PESSOAL DAS UNIDADES JUDICIÁRIAS DE PRIMEIRO E SEGUNDO GRAUS</t>
  </si>
  <si>
    <t>0</t>
  </si>
  <si>
    <t>Informações do Relatório:</t>
  </si>
  <si>
    <t>Data da Geração: 22 de março de 2021</t>
  </si>
  <si>
    <t>Servidor / Base de Dados: SAJADM (GRH) – 1º de janeiro de 2021</t>
  </si>
  <si>
    <t>LP: Março de 2020</t>
  </si>
  <si>
    <t>Unidade Responsável: Secretaria de Gestão de Pessoas</t>
  </si>
  <si>
    <t>SEQ</t>
  </si>
  <si>
    <t>GRAU</t>
  </si>
  <si>
    <t>TIPO</t>
  </si>
  <si>
    <t>DSC UNIDADE</t>
  </si>
  <si>
    <t>UF</t>
  </si>
  <si>
    <t>MUNICÍPIO</t>
  </si>
  <si>
    <t>LP</t>
  </si>
  <si>
    <t>LR Efet</t>
  </si>
  <si>
    <t>LR I</t>
  </si>
  <si>
    <t>LR SV</t>
  </si>
  <si>
    <t>LR Outros</t>
  </si>
  <si>
    <t>CC
DS 1</t>
  </si>
  <si>
    <t>CC
DS 2</t>
  </si>
  <si>
    <t>CC
DS 3</t>
  </si>
  <si>
    <t>CC
DAE 1</t>
  </si>
  <si>
    <t>CC
DAE 2</t>
  </si>
  <si>
    <t>CC
DAE 3</t>
  </si>
  <si>
    <t>CC
DAE 4</t>
  </si>
  <si>
    <t>CC
DAE 5</t>
  </si>
  <si>
    <t>CC
DAE 6</t>
  </si>
  <si>
    <t>CC
DAJ 1</t>
  </si>
  <si>
    <t>CC
DAJ 2</t>
  </si>
  <si>
    <t>CC
DAJ 3</t>
  </si>
  <si>
    <t>CC
DAJ 4</t>
  </si>
  <si>
    <t>CC
DAJ 5</t>
  </si>
  <si>
    <t>CC
DAJ 6</t>
  </si>
  <si>
    <t>CC
DAJ 7</t>
  </si>
  <si>
    <t>1º GRAU</t>
  </si>
  <si>
    <t>JUIZADO</t>
  </si>
  <si>
    <t>1ª UNIDADE DO JUIZADO ESPECIAL CIVEL E CRIMINAL DA COMARCA DE JUAZEIRO DO NORTE</t>
  </si>
  <si>
    <t>CE</t>
  </si>
  <si>
    <t>2ª UNIDADE DO JUIZADO ESPECIAL CIVEL E CRIMINAL DA COMARCA DE JUAZEIRO DO NORTE</t>
  </si>
  <si>
    <t>JUIZADO DA VIOLENCIA DOMESTICA E FAMILIAR CONTRA A MULHER DA COMARCA DE FORTALEZA</t>
  </si>
  <si>
    <t>JUIZADO DA VIOLENCIA DOMESTICA E FAMILIAR CONTRA A MULHER DA COMARCA DE JUAZEIRO DO NORTE</t>
  </si>
  <si>
    <t>10ª UNIDADE DE JUIZADO ESPECIAL CIVEL DA COMARCA DE FORTALEZA</t>
  </si>
  <si>
    <t>11ª UNIDADE DE JUIZADO ESPECIAL CIVEL DA COMARCA DE FORTALEZA</t>
  </si>
  <si>
    <t>12ª UNIDADE DE JUIZADO ESPECIAL CIVEL DA COMARCA DE FORTALEZA</t>
  </si>
  <si>
    <t>13ª UNIDADE DE JUIZADO ESPECIAL CIVEL DA COMARCA DE FORTALEZA</t>
  </si>
  <si>
    <t>14ª UNIDADE DE JUIZADO ESPECIAL CRIMINAL DA COMARCA DE FORTALEZA</t>
  </si>
  <si>
    <t>15ª UNIDADE DE JUIZADO ESPECIAL CIVEL DA COMARCA DE FORTALEZA</t>
  </si>
  <si>
    <t>16ª UNIDADE DE JUIZADO ESPECIAL CIVEL DA COMARCA DE FORTALEZA</t>
  </si>
  <si>
    <t>17ª UNIDADE DE JUIZADO ESPECIAL CIVEL DA COMARCA DE FORTALEZA</t>
  </si>
  <si>
    <t>18ª UNIDADE DE JUIZADO ESPECIAL CIVEL DA COMARCA DE FORTALEZA</t>
  </si>
  <si>
    <t>19ª UNIDADE DE JUIZADO ESPECIAL CIVEL DA COMARCA DE FORTALEZA</t>
  </si>
  <si>
    <t>1ª UNIDADE DE JUIZADO ESPECIAL CIVEL DA COMARCA DE FORTALEZA</t>
  </si>
  <si>
    <t>20ª UNIDADE DE JUIZADO ESPECIAL CRIMINAL DA COMARCA DE FORTALEZA</t>
  </si>
  <si>
    <t>21ª UNIDADE DE JUIZADO ESPECIAL CIVEL DA COMARCA DE FORTALEZA</t>
  </si>
  <si>
    <t>22ª UNIDADE DE JUIZADO ESPECIAL CIVEL DA COMARCA DE FORTALEZA</t>
  </si>
  <si>
    <t>23ª UNIDADE DE JUIZADO ESPECIAL CIVEL DA COMARCA DE FORTALEZA</t>
  </si>
  <si>
    <t>24ª UNIDADE DE JUIZADO ESPECIAL CIVEL DA COMARCA DE FORTALEZA</t>
  </si>
  <si>
    <t>2ª UNIDADE DE JUIZADO ESPECIAL CIVEL DA COMARCA DE FORTALEZA</t>
  </si>
  <si>
    <t>3ª UNIDADE DE JUIZADO ESPECIAL CIVEL DA COMARCA DE FORTALEZA</t>
  </si>
  <si>
    <t>4ª UNIDADE DE JUIZADO ESPECIAL CIVEL DA COMARCA DE FORTALEZA</t>
  </si>
  <si>
    <t>5ª UNIDADE DE JUIZADO ESPECIAL CIVEL DA COMARCA DE FORTALEZA</t>
  </si>
  <si>
    <t>6ª UNIDADE DE JUIZADO ESPECIAL CIVEL DA COMARCA DE FORTALEZA</t>
  </si>
  <si>
    <t>7ª UNIDADE DE JUIZADO ESPECIAL CRIMINAL DA COMARCA DE FORTALEZA</t>
  </si>
  <si>
    <t>8ª UNIDADE DE JUIZADO ESPECIAL CRIMINAL DA COMARCA DE FORTALEZA</t>
  </si>
  <si>
    <t>9ª UNIDADE DE JUIZADO ESPECIAL CIVEL DA COMARCA DE FORTALEZA</t>
  </si>
  <si>
    <t>JUIZADO ESPECIAL DA COMARCA DE AQUIRAZ</t>
  </si>
  <si>
    <t>JUIZADO ESPECIAL DA COMARCA DE ARACATI</t>
  </si>
  <si>
    <t>JUIZADO ESPECIAL DA COMARCA DE BATURITE</t>
  </si>
  <si>
    <t>1ª UNIDADE DOS JUIZADOS ESPECIAIS CIVEIS E CRIMINAIS DA COMARCA DE CAUCAIA</t>
  </si>
  <si>
    <t>2ª UNIDADE DOS JUIZADOS ESPECIAIS CIVEIS E CRIMINAIS DA COMARCA DE CAUCAIA</t>
  </si>
  <si>
    <t>JUIZADO ESPECIAL DA COMARCA DE CRATEUS</t>
  </si>
  <si>
    <t>JUIZADO ESPECIAL DA COMARCA DE CRATO</t>
  </si>
  <si>
    <t>JUIZADO ESPECIAL DA COMARCA DE ICO</t>
  </si>
  <si>
    <t>JUIZADO ESPECIAL DA COMARCA DE IGUATU</t>
  </si>
  <si>
    <t>JUIZADO ESPECIAL DA COMARCA DE ITAPIPOCA</t>
  </si>
  <si>
    <t>JUIZADO ESPECIAL DA COMARCA DE MARACANAU</t>
  </si>
  <si>
    <t>JUIZADO ESPECIAL DA COMARCA DE QUIXADA</t>
  </si>
  <si>
    <t>JUIZADO ESPECIAL DA COMARCA DE SENADOR POMPEU</t>
  </si>
  <si>
    <t>JUIZADO ESPECIAL DA COMARCA DE SOBRAL</t>
  </si>
  <si>
    <t>JUIZADO ESPECIAL DA COMARCA DE TAUA</t>
  </si>
  <si>
    <t>JUIZADO ESPECIAL DA COMARCA DE TIANGUA</t>
  </si>
  <si>
    <t>TURMAS</t>
  </si>
  <si>
    <t>1ª TURMA RECURSAL - JUIZADOS ESPECIAIS CIVEIS E CRIMINAIS</t>
  </si>
  <si>
    <t>2ª TURMA RECURSAL - JUIZADOS ESPECIAIS CIVEIS E CRIMINAIS</t>
  </si>
  <si>
    <t>3ª TURMA RECURSAL - JUIZADO ESPECIAL DA FAZENDA PUBLICA</t>
  </si>
  <si>
    <t>FORUM DAS TURMAS RECURSAIS PROF. DOLOR BARREIRA</t>
  </si>
  <si>
    <t>-</t>
  </si>
  <si>
    <t>VARAS</t>
  </si>
  <si>
    <t>10ª VARA CIVEL DA COMARCA DE FORTALEZA</t>
  </si>
  <si>
    <t>10ª VARA CRIMINAL DA COMARCA DE FORTALEZA</t>
  </si>
  <si>
    <t>10ª VARA DA FAZENDA PUBLICA DA COMARCA DE FORTALEZA</t>
  </si>
  <si>
    <t>10ª VARA DE FAMILIA DA COMARCA DE FORTALEZA</t>
  </si>
  <si>
    <t>11ª VARA CIVEL DA COMARCA DE FORTALEZA</t>
  </si>
  <si>
    <t>11ª VARA CRIMINAL DA COMARCA DE FORTALEZA</t>
  </si>
  <si>
    <t>11ª VARA DA FAZENDA PUBLICA DA COMARCA DE FORTALEZA</t>
  </si>
  <si>
    <t>11ª VARA DE FAMILIA DA COMARCA DE FORTALEZA</t>
  </si>
  <si>
    <t>12ª VARA CRIMINAL DA COMARCA DE FORTALEZA</t>
  </si>
  <si>
    <t>12ª VARA DA FAZENDA PUBLICA DA COMARCA DE FORTALEZA</t>
  </si>
  <si>
    <t>12ª VARA DE FAMILIA DA COMARCA DE FORTALEZA</t>
  </si>
  <si>
    <t>13ª VARA CIVEL DA COMARCA DE FORTALEZA</t>
  </si>
  <si>
    <t>13ª VARA CRIMINAL DA COMARCA DE FORTALEZA</t>
  </si>
  <si>
    <t>13ª VARA DA FAZENDA PUBLICA DA COMARCA DE FORTALEZA</t>
  </si>
  <si>
    <t>13ª VARA DE FAMILIA DA COMARCA DE FORTALEZA</t>
  </si>
  <si>
    <t>14ª VARA CIVEL DA COMARCA DE FORTALEZA</t>
  </si>
  <si>
    <t>14ª VARA CRIMINAL DA COMARCA DE FORTALEZA</t>
  </si>
  <si>
    <t>14ª VARA DA FAZENDA PUBLICA DA COMARCA DE FORTALEZA</t>
  </si>
  <si>
    <t>14ª VARA DE FAMILIA DA COMARCA DE FORTALEZA</t>
  </si>
  <si>
    <t>15ª VARA CIVEL DA COMARCA DE FORTALEZA</t>
  </si>
  <si>
    <t>15ª VARA CRIMINAL DA COMARCA DE FORTALEZA</t>
  </si>
  <si>
    <t>15ª VARA DA FAZENDA PUBLICA DA COMARCA DE FORTALEZA</t>
  </si>
  <si>
    <t>15ª VARA DE FAMILIA DA COMARCA DE FORTALEZA</t>
  </si>
  <si>
    <t>16ª VARA CIVEL DA COMARCA DE FORTALEZA</t>
  </si>
  <si>
    <t>16ª VARA CRIMINAL DA COMARCA DE FORTALEZA</t>
  </si>
  <si>
    <t>16ª VARA DE FAMILIA DA COMARCA DE FORTALEZA</t>
  </si>
  <si>
    <t>17ª VARA CIVEL DA COMARCA DE FORTALEZA</t>
  </si>
  <si>
    <t>17ª VARA CRIMINAL DA COMARCA DE FORTALEZA - VARA UNICA PRIVATIVA DE AUDIENCIAS DE CUSTODIA</t>
  </si>
  <si>
    <t>17ª VARA DE FAMILIA DA COMARCA DE FORTALEZA</t>
  </si>
  <si>
    <t>18ª VARA CIVEL DA COMARCA DE FORTALEZA</t>
  </si>
  <si>
    <t>18ª VARA CRIMINAL DA COMARCA DE FORTALEZA</t>
  </si>
  <si>
    <t>18ª VARA DE FAMILIA DA COMARCA DE FORTALEZA</t>
  </si>
  <si>
    <t>19ª VARA CIVEL DA COMARCA DE FORTALEZA</t>
  </si>
  <si>
    <t>1ª VARA CIVEL DA COMARCA DE CAUCAIA</t>
  </si>
  <si>
    <t>1ª VARA CIVEL DA COMARCA DE CRATO</t>
  </si>
  <si>
    <t>1ª VARA CIVEL DA COMARCA DE FORTALEZA</t>
  </si>
  <si>
    <t>1ª VARA CIVEL DA COMARCA DE JUAZEIRO DO NORTE</t>
  </si>
  <si>
    <t>1ª VARA CIVEL DA COMARCA DE MARACANAU</t>
  </si>
  <si>
    <t>1ª VARA CIVEL DA COMARCA DE SOBRAL</t>
  </si>
  <si>
    <t>1ª VARA CRIMINAL DA COMARCA DE CRATO</t>
  </si>
  <si>
    <t>1ª VARA CRIMINAL DA COMARCA DE FORTALEZA</t>
  </si>
  <si>
    <t>1ª VARA CRIMINAL DA COMARCA DE JUAZEIRO DO NORTE</t>
  </si>
  <si>
    <t>1ª VARA CRIMINAL DA COMARCA DE MARACANAU</t>
  </si>
  <si>
    <t>1ª VARA CRIMINAL DA COMARCA DE SOBRAL</t>
  </si>
  <si>
    <t>1ª VARA DA COMARCA DE ACOPIARA</t>
  </si>
  <si>
    <t>1ª VARA DA COMARCA DE AQUIRAZ</t>
  </si>
  <si>
    <t>1ª VARA DA COMARCA DE ARACATI</t>
  </si>
  <si>
    <t>1ª VARA DA COMARCA DE BARBALHA</t>
  </si>
  <si>
    <t>1ª VARA DA COMARCA DE BATURITE</t>
  </si>
  <si>
    <t>1ª VARA DA COMARCA DE BOA VIAGEM</t>
  </si>
  <si>
    <t>1ª VARA DA COMARCA DE BREJO SANTO</t>
  </si>
  <si>
    <t>1ª VARA DA COMARCA DE CAMOCIM</t>
  </si>
  <si>
    <t>1ª VARA DA COMARCA DE CANINDE</t>
  </si>
  <si>
    <t>1ª VARA DA COMARCA DE CASCAVEL</t>
  </si>
  <si>
    <t>1ª VARA DA COMARCA DE CRATEUS</t>
  </si>
  <si>
    <t>1ª VARA DA COMARCA DE EUSEBIO</t>
  </si>
  <si>
    <t>1ª VARA DA COMARCA DE GRANJA</t>
  </si>
  <si>
    <t>1ª VARA DA COMARCA DE IGUATU</t>
  </si>
  <si>
    <t>1ª VARA DA COMARCA DE ITAPAJE</t>
  </si>
  <si>
    <t>1ª VARA DA COMARCA DE ITAPIPOCA</t>
  </si>
  <si>
    <t>1ª VARA DA COMARCA DE LIMOEIRO DO NORTE</t>
  </si>
  <si>
    <t>1ª VARA DA COMARCA DE MARANGUAPE</t>
  </si>
  <si>
    <t>1ª VARA DA COMARCA DE MASSAPE</t>
  </si>
  <si>
    <t>1ª VARA DA COMARCA DE MOMBAÇA</t>
  </si>
  <si>
    <t>1ª VARA DA COMARCA DE MORADA NOVA</t>
  </si>
  <si>
    <t>1ª VARA DA COMARCA DE NOVA RUSSAS</t>
  </si>
  <si>
    <t>1ª VARA DA COMARCA DE PACAJUS</t>
  </si>
  <si>
    <t>1ª VARA DA COMARCA DE PACATUBA</t>
  </si>
  <si>
    <t>1ª VARA DA COMARCA DE QUIXADA</t>
  </si>
  <si>
    <t>1ª VARA DA COMARCA DE QUIXERAMOBIM</t>
  </si>
  <si>
    <t>1ª VARA DA COMARCA DE RUSSAS</t>
  </si>
  <si>
    <t>1ª VARA DA COMARCA DE SANTA QUITERIA</t>
  </si>
  <si>
    <t>1ª VARA DA COMARCA DE TAUA</t>
  </si>
  <si>
    <t>1ª VARA DA COMARCA DE TIANGUA</t>
  </si>
  <si>
    <t>1ª VARA DA FAZENDA PUBLICA DA COMARCA DE FORTALEZA</t>
  </si>
  <si>
    <t>1ª VARA DA INFANCIA E JUVENTUDE DA COMARCA DE FORTALEZA</t>
  </si>
  <si>
    <t>1ª VARA DAS EXECUÇOES PENAIS DA COMARCA DE FORTALEZA</t>
  </si>
  <si>
    <t>1ª VARA DE DELITO DE TRAFICO DE DROGAS DA COMARCA DE FORTALEZA</t>
  </si>
  <si>
    <t>1ª VARA DE EXECUÇOES FISCAIS DA COMARCA DE FORTALEZA</t>
  </si>
  <si>
    <t>1ª VARA DE FAMILIA DA COMARCA DE FORTALEZA</t>
  </si>
  <si>
    <t>1ª VARA DE RECUPERAÇAO DE EMPRESAS E FALENCIAS DA COMARCA DE FORTALEZA</t>
  </si>
  <si>
    <t>1ª VARA DE REGISTROS PUBLICOS DA COMARCA DE FORTALEZA</t>
  </si>
  <si>
    <t>1ª VARA DE SUCESSOES DA COMARCA DE FORTALEZA</t>
  </si>
  <si>
    <t>1ª VARA DO JURI DA COMARCA DE FORTALEZA</t>
  </si>
  <si>
    <t>1ª VARA FAMILIA E SUCESSOES DA COMARCA DE CAUCAIA</t>
  </si>
  <si>
    <t>20ª VARA CIVEL DA COMARCA DE FORTALEZA</t>
  </si>
  <si>
    <t>21ª VARA CIVEL DA COMARCA DE FORTALEZA</t>
  </si>
  <si>
    <t>22ª VARA CIVEL DA COMARCA DE FORTALEZA</t>
  </si>
  <si>
    <t>23ª VARA CIVEL DA COMARCA DE FORTALEZA</t>
  </si>
  <si>
    <t>25ª VARA CIVEL DA COMARCA DE FORTALEZA</t>
  </si>
  <si>
    <t>26ª VARA CIVEL DA COMARCA DE FORTALEZA</t>
  </si>
  <si>
    <t>27ª VARA CIVEL DA COMARCA DE FORTALEZA</t>
  </si>
  <si>
    <t>28ª VARA CIVEL DA COMARCA DE FORTALEZA</t>
  </si>
  <si>
    <t>29ª VARA CIVEL DA COMARCA DE FORTALEZA</t>
  </si>
  <si>
    <t>2ª VARA CIVEL DA COMARCA DE CAUCAIA</t>
  </si>
  <si>
    <t>2ª VARA CIVEL DA COMARCA DE CRATO</t>
  </si>
  <si>
    <t>2ª VARA CIVEL DA COMARCA DE FORTALEZA</t>
  </si>
  <si>
    <t>2ª VARA CIVEL DA COMARCA DE JUAZEIRO DO NORTE</t>
  </si>
  <si>
    <t>VARA UNICA DA INFANCIA E JUVENTUDE DA COMARCA DE JUAZEIRO DO NORTE</t>
  </si>
  <si>
    <t>2ª VARA CIVEL DA COMARCA DE MARACANAU</t>
  </si>
  <si>
    <t>VARA UNICA DA INFANCIA E JUVENTUDE DA COMARCA DE MARACANAU</t>
  </si>
  <si>
    <t>2ª VARA CIVEL DA COMARCA DE SOBRAL</t>
  </si>
  <si>
    <t>VARA UNICA DA INFANCIA E JUVENTUDE DA COMARCA DE SOBRAL</t>
  </si>
  <si>
    <t>2ª VARA CRIMINAL DA COMARCA DE CAUCAIA</t>
  </si>
  <si>
    <t>2ª VARA CRIMINAL DA COMARCA DE CRATO</t>
  </si>
  <si>
    <t>2ª VARA CRIMINAL DA COMARCA DE FORTALEZA</t>
  </si>
  <si>
    <t>2ª VARA CRIMINAL DA COMARCA DE JUAZEIRO DO NORTE</t>
  </si>
  <si>
    <t>2ª VARA CRIMINAL DA COMARCA DE MARACANAU</t>
  </si>
  <si>
    <t>2ª VARA CRIMINAL DA COMARCA DE SOBRAL</t>
  </si>
  <si>
    <t>2ª VARA DA COMARCA DE ACOPIARA</t>
  </si>
  <si>
    <t>2ª VARA DA COMARCA DE AQUIRAZ</t>
  </si>
  <si>
    <t>2ª VARA DA COMARCA DE ARACATI</t>
  </si>
  <si>
    <t>2ª VARA DA COMARCA DE BARBALHA</t>
  </si>
  <si>
    <t>2ª VARA DA COMARCA DE BATURITE</t>
  </si>
  <si>
    <t>2ª VARA DA COMARCA DE BOA VIAGEM</t>
  </si>
  <si>
    <t>2ª VARA DA COMARCA DE BREJO SANTO</t>
  </si>
  <si>
    <t>2ª VARA DA COMARCA DE CAMOCIM</t>
  </si>
  <si>
    <t>2ª VARA DA COMARCA DE CANINDE</t>
  </si>
  <si>
    <t>3ª VARA DA COMARCA DE CANINDE</t>
  </si>
  <si>
    <t>2ª VARA DA COMARCA DE CASCAVEL</t>
  </si>
  <si>
    <t>2ª VARA DA COMARCA DE CRATEUS</t>
  </si>
  <si>
    <t>2ª VARA DA COMARCA DE EUSEBIO</t>
  </si>
  <si>
    <t>2ª VARA DA COMARCA DE GRANJA</t>
  </si>
  <si>
    <t>2ª VARA DA COMARCA DE IGUATU</t>
  </si>
  <si>
    <t>2ª VARA DA COMARCA DE ITAPAJE</t>
  </si>
  <si>
    <t>2ª VARA DA COMARCA DE ITAPIPOCA</t>
  </si>
  <si>
    <t>2ª VARA DA COMARCA DE LIMOEIRO DO NORTE</t>
  </si>
  <si>
    <t>2ª VARA DA COMARCA DE MARANGUAPE</t>
  </si>
  <si>
    <t>2ª VARA DA COMARCA DE MASSAPE</t>
  </si>
  <si>
    <t>2ª VARA DA COMARCA DE MOMBAÇA</t>
  </si>
  <si>
    <t>2ª VARA DA COMARCA DE MORADA NOVA</t>
  </si>
  <si>
    <t>2ª VARA DA COMARCA DE NOVA RUSSAS</t>
  </si>
  <si>
    <t>2ª VARA DA COMARCA DE PACAJUS</t>
  </si>
  <si>
    <t>2ª VARA DA COMARCA DE PACATUBA</t>
  </si>
  <si>
    <t>2ª VARA DA COMARCA DE QUIXADA</t>
  </si>
  <si>
    <t>2ª VARA DA COMARCA DE QUIXERAMOBIM</t>
  </si>
  <si>
    <t>2ª VARA DA COMARCA DE RUSSAS</t>
  </si>
  <si>
    <t>3ª VARA DA COMARCA DE RUSSAS</t>
  </si>
  <si>
    <t>2ª VARA DA COMARCA DE SANTA QUITERIA</t>
  </si>
  <si>
    <t>2ª VARA DA COMARCA DE TAUA</t>
  </si>
  <si>
    <t>2ª VARA DA COMARCA DE TIANGUA</t>
  </si>
  <si>
    <t>2ª VARA DA FAZENDA PUBLICA DA COMARCA DE FORTALEZA</t>
  </si>
  <si>
    <t>2ª VARA DA INFANCIA E JUVENTUDE DA COMARCA DE FORTALEZA</t>
  </si>
  <si>
    <t>2ª VARA DAS EXECUÇOES PENAIS DA COMARCA DE FORTALEZA</t>
  </si>
  <si>
    <t>2ª VARA DE DELITO DE TRAFICO DE DROGAS DA COMARCA DE FORTALEZA</t>
  </si>
  <si>
    <t>2ª VARA DE EXECUÇOES FISCAIS DA COMARCA DE FORTALEZA</t>
  </si>
  <si>
    <t>2ª VARA DE FAMILIA DA COMARCA DE FORTALEZA</t>
  </si>
  <si>
    <t>2ª VARA DE RECUPERAÇAO DE EMPRESAS E FALENCIAS DA COMARCA DE FORTALEZA</t>
  </si>
  <si>
    <t>2ª VARA DE REGISTROS PUBLICOS DA COMARCA DE FORTALEZA</t>
  </si>
  <si>
    <t>2ª VARA DE SUCESSOES DA COMARCA DE FORTALEZA</t>
  </si>
  <si>
    <t>2ª VARA DO JURI DA COMARCA DE FORTALEZA</t>
  </si>
  <si>
    <t>2ª VARA DE FAMILIA E SUCESSOES DA COMARCA DE CAUCAIA</t>
  </si>
  <si>
    <t>30ª VARA CIVEL DA COMARCA DE FORTALEZA</t>
  </si>
  <si>
    <t>31ª VARA CIVEL DA COMARCA DE FORTALEZA</t>
  </si>
  <si>
    <t>32ª VARA CIVEL DA COMARCA DE FORTALEZA</t>
  </si>
  <si>
    <t>33ª VARA CIVEL DA COMARCA DE FORTALEZA</t>
  </si>
  <si>
    <t>34ª VARA CIVEL DA COMARCA DE FORTALEZA</t>
  </si>
  <si>
    <t>35ª VARA CIVEL DA COMARCA DE FORTALEZA</t>
  </si>
  <si>
    <t>36ª VARA CIVEL DA COMARCA DE FORTALEZA</t>
  </si>
  <si>
    <t>37ª VARA CIVEL DA COMARCA DE FORTALEZA</t>
  </si>
  <si>
    <t>38ª VARA CIVEL DA COMARCA DE FORTALEZA</t>
  </si>
  <si>
    <t>39ª VARA CIVEL DA COMARCA DE FORTALEZA</t>
  </si>
  <si>
    <t>3ª VARA CIVEL DA COMARCA DE CAUCAIA</t>
  </si>
  <si>
    <t>3ª VARA CIVEL DA COMARCA DE FORTALEZA</t>
  </si>
  <si>
    <t>3ª VARA CIVEL DA COMARCA DE JUAZEIRO DO NORTE</t>
  </si>
  <si>
    <t>3ª VARA CIVEL DA COMARCA DE MARACANAU</t>
  </si>
  <si>
    <t>3ª VARA CIVEL DA COMARCA DE SOBRAL</t>
  </si>
  <si>
    <t>3ª VARA CRIMINAL DA COMARCA DE CAUCAIA</t>
  </si>
  <si>
    <t>3ª VARA CRIMINAL DA COMARCA DE FORTALEZA</t>
  </si>
  <si>
    <t>3ª VARA CRIMINAL DA COMARCA DE JUAZEIRO DO NORTE</t>
  </si>
  <si>
    <t>3ª VARA CRIMINAL DA COMARCA DE MARACANAU</t>
  </si>
  <si>
    <t>3ª VARA CRIMINAL DA COMARCA DE SOBRAL</t>
  </si>
  <si>
    <t>3ª VARA DA COMARCA DE ARACATI</t>
  </si>
  <si>
    <t>3ª VARA DA COMARCA DE BARBALHA</t>
  </si>
  <si>
    <t>3ª VARA DA COMARCA DE CRATEUS</t>
  </si>
  <si>
    <t>3ª VARA DA COMARCA DE EUSEBIO</t>
  </si>
  <si>
    <t>3ª VARA DA COMARCA DE IGUATU</t>
  </si>
  <si>
    <t>4ª VARA DA COMARCA DE IGUATU</t>
  </si>
  <si>
    <t>3ª VARA DA COMARCA DE ITAPIPOCA</t>
  </si>
  <si>
    <t>3ª VARA DA COMARCA DE LIMOEIRO DO NORTE</t>
  </si>
  <si>
    <t>3ª VARA DA COMARCA DE MARANGUAPE</t>
  </si>
  <si>
    <t>3ª VARA DA COMARCA DE MORADA NOVA</t>
  </si>
  <si>
    <t>3ª VARA DA COMARCA DE QUIXADA</t>
  </si>
  <si>
    <t>3ª VARA DA COMARCA DE TAUA</t>
  </si>
  <si>
    <t>3ª VARA DA COMARCA DE TIANGUA</t>
  </si>
  <si>
    <t>3ª VARA DA FAZENDA PUBLICA DA COMARCA DE FORTALEZA</t>
  </si>
  <si>
    <t>3ª VARA DA INFANCIA E JUVENTUDE DA COMARCA DE FORTALEZA</t>
  </si>
  <si>
    <t>3ª VARA DAS EXECUÇOES PENAIS DA COMARCA DE FORTALEZA</t>
  </si>
  <si>
    <t>3ª VARA DE DELITO DE TRAFICO DE DROGAS DA COMARCA DE FORTALEZA</t>
  </si>
  <si>
    <t>3ª VARA DE EXECUÇOES FISCAIS DA COMARCA DE FORTALEZA</t>
  </si>
  <si>
    <t>3ª VARA DE FAMILIA DA COMARCA DE FORTALEZA</t>
  </si>
  <si>
    <t>3ª VARA DE SUCESSOES DA COMARCA DE FORTALEZA</t>
  </si>
  <si>
    <t>3ª VARA DO JURI DA COMARCA DE FORTALEZA</t>
  </si>
  <si>
    <t>4ª VARA DE DELITO DE TRAFICO DE DROGAS DA COMARCA DE FORTALEZA</t>
  </si>
  <si>
    <t>4ª VARA CIVEL DA COMARCA DE FORTALEZA</t>
  </si>
  <si>
    <t>4ª VARA CRIMINAL DA COMARCA DE CAUCAIA</t>
  </si>
  <si>
    <t>4ª VARA DA FAZENDA PUBLICA DA COMARCA DE FORTALEZA</t>
  </si>
  <si>
    <t>4ª VARA DA INFANCIA E JUVENTUDE DA COMARCA DE FORTALEZA</t>
  </si>
  <si>
    <t>4ª VARA DE EXECUÇOES FISCAIS DA COMARCA DE FORTALEZA</t>
  </si>
  <si>
    <t>4ª VARA DE FAMILIA DA COMARCA DE FORTALEZA</t>
  </si>
  <si>
    <t>4ª VARA DE SUCESSOES DA COMARCA DE FORTALEZA</t>
  </si>
  <si>
    <t>4ª VARA DO JURI DA COMARCA DE FORTALEZA</t>
  </si>
  <si>
    <t>5ª VARA CIVEL DA COMARCA DE FORTALEZA</t>
  </si>
  <si>
    <t>5ª VARA CRIMINAL DA COMARCA DE FORTALEZA</t>
  </si>
  <si>
    <t>5ª VARA DA FAZENDA PUBLICA DA COMARCA DE FORTALEZA</t>
  </si>
  <si>
    <t>5ª VARA DA INFANCIA E JUVENTUDE DA COMARCA DE FORTALEZA</t>
  </si>
  <si>
    <t>5ª VARA DE EXECUÇOES FISCAIS DA COMARCA DE FORTALEZA</t>
  </si>
  <si>
    <t>5ª VARA DE FAMILIA DA COMARCA DE FORTALEZA</t>
  </si>
  <si>
    <t>5ª VARA DE SUCESSOES DA COMARCA DE FORTALEZA</t>
  </si>
  <si>
    <t>5ª VARA DO JURI DA COMARCA DE FORTALEZA</t>
  </si>
  <si>
    <t>6ª VARA CIVEL DA COMARCA DE FORTALEZA</t>
  </si>
  <si>
    <t>6ª VARA CRIMINAL DA COMARCA DE FORTALEZA</t>
  </si>
  <si>
    <t>6ª VARA DA FAZENDA PUBLICA DA COMARCA DE FORTALEZA</t>
  </si>
  <si>
    <t>6ª VARA DE EXECUÇOES FISCAIS DA COMARCA DE FORTALEZA</t>
  </si>
  <si>
    <t>6ª VARA DE FAMILIA DA COMARCA DE FORTALEZA</t>
  </si>
  <si>
    <t>7ª VARA CIVEL DA COMARCA DE FORTALEZA</t>
  </si>
  <si>
    <t>7ª VARA CRIMINAL DA COMARCA DE FORTALEZA</t>
  </si>
  <si>
    <t>7ª VARA DA FAZENDA PUBLICA DA COMARCA DE FORTALEZA</t>
  </si>
  <si>
    <t>7ª VARA DE FAMILIA DA COMARCA DE FORTALEZA</t>
  </si>
  <si>
    <t>8ª VARA CIVEL DA COMARCA DE FORTALEZA</t>
  </si>
  <si>
    <t>8ª VARA CRIMINAL DA COMARCA DE FORTALEZA</t>
  </si>
  <si>
    <t>8ª VARA DA FAZENDA PUBLICA DA COMARCA DE FORTALEZA</t>
  </si>
  <si>
    <t>8ª VARA DE FAMILIA DA COMARCA DE FORTALEZA</t>
  </si>
  <si>
    <t>9ª VARA CIVEL DA COMARCA DE FORTALEZA</t>
  </si>
  <si>
    <t>9ª VARA CRIMINAL DA COMARCA DE FORTALEZA</t>
  </si>
  <si>
    <t>9ª VARA DA FAZENDA PUBLICA DA COMARCA DE FORTALEZA</t>
  </si>
  <si>
    <t>9ª VARA DE FAMILIA DA COMARCA DE FORTALEZA</t>
  </si>
  <si>
    <t>VARA DE DELITOS DE ORGANIZAÇOES CRIMINOSAS</t>
  </si>
  <si>
    <t>VARA DE EXECUÇOES DE PENAS ALTERNATIVAS DE FORTALEZA</t>
  </si>
  <si>
    <t>VARA DO JUIZO MILITAR DA COMARCA DE FORTALEZA</t>
  </si>
  <si>
    <t>VARA UNICA DA COMARCA DE VARZEA ALEGRE</t>
  </si>
  <si>
    <t>VARA UNICA DA COMARCA DE ACARAPE</t>
  </si>
  <si>
    <t>VARA UNICA DA COMARCA DE OCARA</t>
  </si>
  <si>
    <t>1ª VARA DA COMARCA DE ACARAU</t>
  </si>
  <si>
    <t>2ª VARA DA COMARCA DE ACARAU</t>
  </si>
  <si>
    <t>VARA UNICA DA COMARCA DE AIUABA</t>
  </si>
  <si>
    <t>VARA UNICA DA COMARCA DE ALTO SANTO</t>
  </si>
  <si>
    <t>VARA UNICA DA COMARCA DE AMONTADA</t>
  </si>
  <si>
    <t>VARA UNICA DA COMARCA DE ARACOIABA</t>
  </si>
  <si>
    <t>VARA UNICA DA COMARCA DE ARARENDA</t>
  </si>
  <si>
    <t>VARA UNICA DA COMARCA DE ARARIPE</t>
  </si>
  <si>
    <t>VARA UNICA DA COMARCA DE ASSARE</t>
  </si>
  <si>
    <t>VARA UNICA DA COMARCA DE AURORA</t>
  </si>
  <si>
    <t>VARA UNICA DA COMARCA DE BARREIRA</t>
  </si>
  <si>
    <t>VARA UNICA DA COMARCA DE BARRO</t>
  </si>
  <si>
    <t>1ª VARA DA COMARCA DE BEBERIBE</t>
  </si>
  <si>
    <t>2ª VARA DA COMARCA DE BEBERIBE</t>
  </si>
  <si>
    <t>VARA UNICA DA COMARCA DE BELA CRUZ</t>
  </si>
  <si>
    <t>VARA UNICA DA COMARCA DE CAMPOS SALES</t>
  </si>
  <si>
    <t>VARA UNICA DA COMARCA DE CAPISTRANO</t>
  </si>
  <si>
    <t>VARA UNICA DA COMARCA DE CARIDADE</t>
  </si>
  <si>
    <t>VARA UNICA DA COMARCA DE CARIRE</t>
  </si>
  <si>
    <t>VARA UNICA DA COMARCA DE CARIRIAÇU</t>
  </si>
  <si>
    <t>VARA UNICA DA COMARCA DE CARNAUBAL</t>
  </si>
  <si>
    <t>VARA UNICA DA COMARCA DE CATARINA</t>
  </si>
  <si>
    <t>VARA UNICA DA COMARCA DE CEDRO</t>
  </si>
  <si>
    <t>VARA UNICA DA COMARCA DE CHAVAL</t>
  </si>
  <si>
    <t>VARA UNICA DA COMARCA DE CHOROZINHO</t>
  </si>
  <si>
    <t>VARA UNICA DA COMARCA DE COREAU</t>
  </si>
  <si>
    <t>VARA UNICA DA COMARCA DE CROATA</t>
  </si>
  <si>
    <t>VARA UNICA DA COMARCA DE CRUZ</t>
  </si>
  <si>
    <t>VARA UNICA DA COMARCA DE FARIAS BRITO</t>
  </si>
  <si>
    <t>VARA UNICA DA COMARCA DE FORQUILHA</t>
  </si>
  <si>
    <t>VARA UNICA DA COMARCA DE FORTIM</t>
  </si>
  <si>
    <t>VARA UNICA DA COMARCA DE FRECHEIRINHA</t>
  </si>
  <si>
    <t>VARA UNICA DA COMARCA DE GRAÇA</t>
  </si>
  <si>
    <t>VARA UNICA DA COMARCA DE GUAIUBA</t>
  </si>
  <si>
    <t>VARA UNICA DA COMARCA DE GUARACIABA DO NORTE</t>
  </si>
  <si>
    <t>VARA UNICA DA COMARCA DE HIDROLANDIA</t>
  </si>
  <si>
    <t>1ª VARA DA COMARCA DE HORIZONTE</t>
  </si>
  <si>
    <t>2ª VARA DA COMARCA DE HORIZONTE</t>
  </si>
  <si>
    <t>VARA UNICA DA COMARCA DE IBIAPINA</t>
  </si>
  <si>
    <t>VARA UNICA DA COMARCA DE IBICUITINGA</t>
  </si>
  <si>
    <t>VARA UNICA DA COMARCA DE ICAPUI</t>
  </si>
  <si>
    <t>1ª VARA DA COMARCA DE ICO</t>
  </si>
  <si>
    <t>2ª VARA DA COMARCA DE ICO</t>
  </si>
  <si>
    <t>VARA UNICA DA COMARCA DE INDEPENDENCIA</t>
  </si>
  <si>
    <t>VARA UNICA DA COMARCA DE IPAUMIRIM</t>
  </si>
  <si>
    <t>VARA UNICA DA COMARCA DE IPU</t>
  </si>
  <si>
    <t>VARA UNICA DA COMARCA DE IPUEIRAS</t>
  </si>
  <si>
    <t>VARA UNICA DA COMARCA DE IRACEMA</t>
  </si>
  <si>
    <t>VARA UNICA DA COMARCA DE IRAUÇUBA</t>
  </si>
  <si>
    <t>1ª VARA DA COMARCA DE ITAITINGA</t>
  </si>
  <si>
    <t>2ª VARA DA COMARCA DE ITAITINGA</t>
  </si>
  <si>
    <t>VARA UNICA DA COMARCA DE ITAPIUNA</t>
  </si>
  <si>
    <t>VARA UNICA DA COMARCA DE ITAREMA</t>
  </si>
  <si>
    <t>VARA UNICA DA COMARCA DE ITATIRA</t>
  </si>
  <si>
    <t>VARA UNICA DA COMARCA DE JAGUARETAMA</t>
  </si>
  <si>
    <t>VARA UNICA DA COMARCA DE JAGUARIBE</t>
  </si>
  <si>
    <t>VARA UNICA DA COMARCA DE JAGUARUANA</t>
  </si>
  <si>
    <t>VARA UNICA DA COMARCA DE JARDIM</t>
  </si>
  <si>
    <t>VARA UNICA DA COMARCA DE JIJOCA DE JERICOACOARA</t>
  </si>
  <si>
    <t>VARA UNICA DA COMARCA DE JUCAS</t>
  </si>
  <si>
    <t>VARA UNICA DA COMARCA DE LAVRAS DA MANGABEIRA</t>
  </si>
  <si>
    <t>VARA UNICA DA COMARCA DE MADALENA</t>
  </si>
  <si>
    <t>VARA UNICA DA COMARCA DE MARCO</t>
  </si>
  <si>
    <t>VARA UNICA DA COMARCA DE MAURITI</t>
  </si>
  <si>
    <t>VARA UNICA DA COMARCA DE MERUOCA</t>
  </si>
  <si>
    <t>VARA UNICA DA COMARCA DE MILAGRES</t>
  </si>
  <si>
    <t>VARA UNICA DA COMARCA DE MISSAO VELHA</t>
  </si>
  <si>
    <t>VARA UNICA DA COMARCA DE MONSENHOR TABOSA</t>
  </si>
  <si>
    <t>VARA UNICA DA COMARCA DE MORRINHOS</t>
  </si>
  <si>
    <t>VARA UNICA DA COMARCA DE MUCAMBO</t>
  </si>
  <si>
    <t>VARA UNICA DA COMARCA DE MULUNGU</t>
  </si>
  <si>
    <t>VARA UNICA DA COMARCA DE NOVA OLINDA</t>
  </si>
  <si>
    <t>VARA UNICA DA COMARCA DE NOVO ORIENTE</t>
  </si>
  <si>
    <t>VARA UNICA DA COMARCA DE OROS</t>
  </si>
  <si>
    <t>VARA UNICA DA COMARCA DE PACOTI</t>
  </si>
  <si>
    <t>VARA UNICA DA COMARCA DE PARACURU</t>
  </si>
  <si>
    <t>VARA UNICA DA COMARCA DE PARAIPABA</t>
  </si>
  <si>
    <t>VARA UNICA DA COMARCA DE PARAMBU</t>
  </si>
  <si>
    <t>VARA UNICA DA COMARCA DE PEDRA BRANCA</t>
  </si>
  <si>
    <t>VARA UNICA DA COMARCA DE PENTECOSTE</t>
  </si>
  <si>
    <t>VARA UNICA DA COMARCA DE PEREIRO</t>
  </si>
  <si>
    <t>VARA UNICA DA COMARCA DE PINDORETAMA</t>
  </si>
  <si>
    <t>VARA UNICA DA COMARCA DE PIQUET CARNEIRO</t>
  </si>
  <si>
    <t>VARA UNICA DA COMARCA DE PORTEIRAS</t>
  </si>
  <si>
    <t>VARA UNICA DA COMARCA DE QUITERIANOPOLIS</t>
  </si>
  <si>
    <t>VARA UNICA DA COMARCA DE QUIXELO</t>
  </si>
  <si>
    <t>VARA UNICA DA COMARCA DE QUIXERE</t>
  </si>
  <si>
    <t>VARA UNICA DA COMARCA DE REDENÇAO</t>
  </si>
  <si>
    <t>VARA UNICA DA COMARCA DE RERIUTABA</t>
  </si>
  <si>
    <t>VARA UNICA DA COMARCA DE SABOEIRO</t>
  </si>
  <si>
    <t>VARA UNICA DA COMARCA DE SANTANA DO ACARAU</t>
  </si>
  <si>
    <t>VARA UNICA DA COMARCA DE SANTANA DO CARIRI</t>
  </si>
  <si>
    <t>VARA UNICA DA COMARCA DE SAO BENEDITO</t>
  </si>
  <si>
    <t>1ª VARA DA COMARCA DE SAO GONÇALO DO AMARANTE</t>
  </si>
  <si>
    <t>2ª VARA DA COMARCA DE SAO GONÇALO DO AMARANTE</t>
  </si>
  <si>
    <t>VARA UNICA DA COMARCA DE SENADOR POMPEU</t>
  </si>
  <si>
    <t>VARA UNICA DA COMARCA DE SOLONOPOLE</t>
  </si>
  <si>
    <t>VARA UNICA DA COMARCA DE TABULEIRO DO NORTE</t>
  </si>
  <si>
    <t>VARA UNICA DA COMARCA DE TAMBORIL</t>
  </si>
  <si>
    <t>1ª VARA DA COMARCA DE TRAIRI</t>
  </si>
  <si>
    <t>2ª VARA DA COMARCA DE TRAIRI</t>
  </si>
  <si>
    <t>VARA UNICA DA COMARCA DE UBAJARA</t>
  </si>
  <si>
    <t>VARA UNICA DA COMARCA DE UMIRIM</t>
  </si>
  <si>
    <t>VARA UNICA DA COMARCA DE URUBURETAMA</t>
  </si>
  <si>
    <t>VARA UNICA DA COMARCA DE URUOCA</t>
  </si>
  <si>
    <t>VARA UNICA DA COMARCA DE VARJOTA</t>
  </si>
  <si>
    <t>1ª VARA DA COMARCA DE VIÇOSA DO CEARA</t>
  </si>
  <si>
    <t>VARA UNICA DA INFANCIA E JUVENTUDE DA COMARCA DE CAUCAIA</t>
  </si>
  <si>
    <t>VARA UNICA DE FAMILIA E SUCESSOES DA COMARCA DE CRATO</t>
  </si>
  <si>
    <t>1ª VARA DE FAMILIA E SUCESSOES DA COMARCA DE JUAZEIRO DO NORTE</t>
  </si>
  <si>
    <t>2ª VARA DE FAMILIA E SUCESSOES DA COMARCA DE JUAZEIRO DO NORTE</t>
  </si>
  <si>
    <t>1ª VARA DE FAMILIA E SUCESSOES DA COMARCA DE MARACANAU</t>
  </si>
  <si>
    <t>2ª VARA DE FAMILIA E SUCESSOES DA COMARCA DE MARACANAU</t>
  </si>
  <si>
    <t>1ª VARA DE FAMILIA E SUCESSOES DA COMARCA DE SOBRAL</t>
  </si>
  <si>
    <t>2ª VARA DE FAMILIA E SUCESSOES DA COMARCA DE SOBRAL</t>
  </si>
  <si>
    <t>VARA UNICA DO JURI DA COMARCA DE CAUCAIA</t>
  </si>
  <si>
    <t>2º GRAU</t>
  </si>
  <si>
    <t>CAMARAS</t>
  </si>
  <si>
    <t>1ª CAMARA CRIMINAL</t>
  </si>
  <si>
    <t>1ª CAMARA DE DIREITO PRIVADO</t>
  </si>
  <si>
    <t>1ª CAMARA DE DIREITO PUBLICO</t>
  </si>
  <si>
    <t>2ª CAMARA CRIMINAL</t>
  </si>
  <si>
    <t>2ª CAMARA DE DIREITO PRIVADO</t>
  </si>
  <si>
    <t>2ª CAMARA DE DIREITO PUBLICO</t>
  </si>
  <si>
    <t>3ª CAMARA CRIMINAL</t>
  </si>
  <si>
    <t>3ª CAMARA DE DIREITO PRIVADO</t>
  </si>
  <si>
    <t>3ª CAMARA DE DIREITO PUBLICO</t>
  </si>
  <si>
    <t>4ª CAMARA DE DIREITO PRIVADO</t>
  </si>
  <si>
    <t>GABINETES</t>
  </si>
  <si>
    <t>GABINETE DA VICE-PRESIDENCIA</t>
  </si>
  <si>
    <t>ASSESSORIA JURIDICA DA VICE-PRESIDENCIA</t>
  </si>
  <si>
    <t>GADES - ANTONIO ABELARDO BENEVIDES MORAES</t>
  </si>
  <si>
    <t>GADES - CARLOS ALBERTO MENDES FORTE</t>
  </si>
  <si>
    <t>GADES - DURVAL AIRES FILHO</t>
  </si>
  <si>
    <t>GADES - EMANUEL LEITE ALBUQUERQUE</t>
  </si>
  <si>
    <t>GADES - FERNANDO LUIZ XIMENES ROCHA</t>
  </si>
  <si>
    <t>GADES - FRANCISCA ADELINEIDE VIANA</t>
  </si>
  <si>
    <t>GADES - FRANCISCO MAURO FERREIRA LIBERATO</t>
  </si>
  <si>
    <t>GADES - FRANCISCO BEZERRA CAVALCANTE</t>
  </si>
  <si>
    <t>GADES - FRANCISCO DE ASSIS FILGUEIRA MENDES</t>
  </si>
  <si>
    <t>GADES - FRANCISCO GOMES DE MOURA</t>
  </si>
  <si>
    <t>GADES - FRANCISCO LINCOLN ARAUJO E SILVA</t>
  </si>
  <si>
    <t>GADES - FRANCISCO LUCIANO LIMA RODRIGUES</t>
  </si>
  <si>
    <t>GADES - HAROLDO CORREIA DE OLIVEIRA MAXIMO</t>
  </si>
  <si>
    <t>GADES - HERACLITO VIEIRA DE SOUSA NETO</t>
  </si>
  <si>
    <t>GADES - INACIO DE ALENCAR CORTEZ NETO</t>
  </si>
  <si>
    <t>GADES - JOSE TARCILIO SOUSA DA SILVA</t>
  </si>
  <si>
    <t>GADES - LIGIA ANDRADE DE ALENCAR MAGALHAES</t>
  </si>
  <si>
    <t>GADES - LIRA RAMOS DE OLIVEIRA</t>
  </si>
  <si>
    <t>GADES - LISETE DE SOUSA GADELHA</t>
  </si>
  <si>
    <t>GADES - LUIZ EVALDO GONÇALVES LEITE</t>
  </si>
  <si>
    <t>GADES - FRANCISCO CARNEIRO LIMA</t>
  </si>
  <si>
    <t>GADES - MARIA DE FATIMA DE MELO LOUREIRO</t>
  </si>
  <si>
    <t>GADES - MARIA DO LIVRAMENTO ALVES MAGALHAES</t>
  </si>
  <si>
    <t>GADES - MARIA EDNA MARTINS</t>
  </si>
  <si>
    <t>GADES - MARIA IRACEMA MARTINS DO VALE</t>
  </si>
  <si>
    <t>GADES - MARIA IRANEIDE MOURA SILVA</t>
  </si>
  <si>
    <t>GADES - MARIA VILAUBA FAUSTO LOPES</t>
  </si>
  <si>
    <t>GADES - MARIO PARENTE TEOFILO NETO</t>
  </si>
  <si>
    <t>GADES - PAULO AIRTON ALBUQUERQUE FILHO</t>
  </si>
  <si>
    <t>GADES - PAULO FRANCISCO BANHOS PONTE</t>
  </si>
  <si>
    <t>GADES - RAIMUNDO NONATO SILVA SANTOS</t>
  </si>
  <si>
    <t>GADES - TEREZE NEUMANN DUARTE CHAVES</t>
  </si>
  <si>
    <t>GADES - VERA LUCIA CORREIA LIMA</t>
  </si>
  <si>
    <t>GADES - ANTONIO PADUA SILVA</t>
  </si>
  <si>
    <t>GADES - MARLUCIA DE ARAUJO BEZERRA</t>
  </si>
  <si>
    <t>GADES - SERGIO LUIZ ARRUDA PARENTE</t>
  </si>
  <si>
    <t>GADES - HENRIQUE JORGE HOLANDA SILVEIRA</t>
  </si>
  <si>
    <t>GADES - FRANCISCO DARIVAL BESERRA PRIMO</t>
  </si>
  <si>
    <t>GADES - FRANCISCO GLADYSON PONTES</t>
  </si>
  <si>
    <t>Obs.: Para cálculo da Lotação Paradigma foi considerando estagiários e servidores cedidos com um peso de 0,5, em virtude da carga horária.</t>
  </si>
  <si>
    <t>Glossário da TLP1:</t>
  </si>
  <si>
    <t xml:space="preserve">Se for 1º grau, escolher entre as opções: varas, juizados especiais, turmas recursais e zonas eleitorais, compostos por seus gabinetes, secretarias e postos avançados; </t>
  </si>
  <si>
    <t xml:space="preserve">Se for 2º grau, escolher entre as opções: gabinetes de desembargadores, secretarias de órgãos fracionários, com a respectiva descrição: turmas, seções especializadas, tribunal pleno, etc. Excluam-se a Presidência, Vice-Presidência e Corregedoria. </t>
  </si>
  <si>
    <r>
      <t>Grau –</t>
    </r>
    <r>
      <rPr>
        <sz val="10"/>
        <color indexed="8"/>
        <rFont val="Arial"/>
        <family val="2"/>
      </rPr>
      <t xml:space="preserve"> Grau de Jurisdição: indicar se é uma unidade judiciária de 1º grau ou de 2º grau; </t>
    </r>
  </si>
  <si>
    <r>
      <t>Tipo – Tipo de Unidade Judiciária</t>
    </r>
    <r>
      <rPr>
        <sz val="10"/>
        <color indexed="8"/>
        <rFont val="Arial"/>
        <family val="2"/>
      </rPr>
      <t xml:space="preserve">: indicar o tipo da unidade judiciária; </t>
    </r>
  </si>
  <si>
    <r>
      <t xml:space="preserve">Dsc_Unidade – Descrição da Unidade Judiciária: </t>
    </r>
    <r>
      <rPr>
        <sz val="10"/>
        <color indexed="8"/>
        <rFont val="Arial"/>
        <family val="2"/>
      </rPr>
      <t>Denominação Completa de cada Unidade Judiciária;</t>
    </r>
  </si>
  <si>
    <r>
      <t xml:space="preserve">UF – </t>
    </r>
    <r>
      <rPr>
        <sz val="10"/>
        <color indexed="8"/>
        <rFont val="Arial"/>
        <family val="2"/>
      </rPr>
      <t xml:space="preserve">Unidade Federativa onde está localizada cada unidade judiciária; </t>
    </r>
  </si>
  <si>
    <r>
      <t>Munic – Município</t>
    </r>
    <r>
      <rPr>
        <sz val="10"/>
        <color indexed="8"/>
        <rFont val="Arial"/>
        <family val="2"/>
      </rPr>
      <t xml:space="preserve">: Código IBGE que corresponde ao município onde está localizada cada unidade judiciária; </t>
    </r>
  </si>
  <si>
    <r>
      <t xml:space="preserve">LP – Lotação Paradigma: </t>
    </r>
    <r>
      <rPr>
        <sz val="10"/>
        <color indexed="8"/>
        <rFont val="Arial"/>
        <family val="2"/>
      </rPr>
      <t xml:space="preserve">valor apurado como a lotação paradigma de cada unidade judiciária; </t>
    </r>
  </si>
  <si>
    <r>
      <t>LR_Efet –</t>
    </r>
    <r>
      <rPr>
        <sz val="10"/>
        <color indexed="8"/>
        <rFont val="Arial"/>
        <family val="2"/>
      </rPr>
      <t xml:space="preserve"> Lotação Real dos Efetivos: quantidade de servidores efetivos lotados em cada unidade judiciária ao final do ano-base;</t>
    </r>
  </si>
  <si>
    <r>
      <t>LR_I – Lotação Real dos que ingressaram por cessão ou requisição</t>
    </r>
    <r>
      <rPr>
        <sz val="10"/>
        <color indexed="8"/>
        <rFont val="Arial"/>
        <family val="2"/>
      </rPr>
      <t xml:space="preserve">: quantidade de servidores que ingressaram por cessão ou requisição, lotados em cada unidade judiciária ao final do ano-base; </t>
    </r>
  </si>
  <si>
    <r>
      <t>LR_SV – Lotação Real dos Servidores sem Vínculo</t>
    </r>
    <r>
      <rPr>
        <sz val="10"/>
        <color indexed="8"/>
        <rFont val="Arial"/>
        <family val="2"/>
      </rPr>
      <t xml:space="preserve">: quantidade servidores ocupantes apenas de cargo em comissão lotados em cada unidade judiciária ao final do ano-base; </t>
    </r>
  </si>
  <si>
    <r>
      <t xml:space="preserve">LR_Outros </t>
    </r>
    <r>
      <rPr>
        <sz val="10"/>
        <color indexed="8"/>
        <rFont val="Arial"/>
        <family val="2"/>
      </rPr>
      <t xml:space="preserve">– </t>
    </r>
    <r>
      <rPr>
        <b/>
        <sz val="10"/>
        <color indexed="8"/>
        <rFont val="Arial"/>
        <family val="2"/>
      </rPr>
      <t>Lotação Real de Outros Servidores</t>
    </r>
    <r>
      <rPr>
        <sz val="10"/>
        <color indexed="8"/>
        <rFont val="Arial"/>
        <family val="2"/>
      </rPr>
      <t xml:space="preserve">: quantidade de servidores de unidades privatizadas lotados em cada unidade judiciária ao final do ano-base (art. 2º, § 2º); </t>
    </r>
  </si>
  <si>
    <r>
      <t>CC – Cargos em Comissão</t>
    </r>
    <r>
      <rPr>
        <sz val="10"/>
        <color indexed="8"/>
        <rFont val="Arial"/>
        <family val="2"/>
      </rPr>
      <t>: Número de servidores ocupantes de cargo em comissão lotados na unidade judiciária ao final do ano-base, exceto os comissionados sem vínculo (LR_SV), separados por nível. Na Justiça dos Estados, colocar nas colunas a nomenclatura de cada cargo comissionado existente no tribunal;  0 0 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</si>
</sst>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133350</xdr:rowOff>
    </xdr:from>
    <xdr:to>
      <xdr:col>0</xdr:col>
      <xdr:colOff>400050</xdr:colOff>
      <xdr:row>3</xdr:row>
      <xdr:rowOff>133350</xdr:rowOff>
    </xdr:to>
    <xdr:pic>
      <xdr:nvPicPr>
        <xdr:cNvPr id="2" name="Figuras 1">
          <a:extLst>
            <a:ext uri="{FF2B5EF4-FFF2-40B4-BE49-F238E27FC236}">
              <a16:creationId xmlns:a16="http://schemas.microsoft.com/office/drawing/2014/main" id="{81E8F242-A982-48FF-9492-A9FFCB1D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350"/>
          <a:ext cx="36195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.%20DE%20GEST&#195;O%20E%20SELE&#199;&#195;O%20DE%20PESSOAS/PORTAL%20DA%20TRANSPARENCIA/2021/TLP%20-%20Mar&#231;o-2021/tlp1-publicacao-dezembro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P1"/>
      <sheetName val="Planilha2"/>
    </sheetNames>
    <sheetDataSet>
      <sheetData sheetId="0"/>
      <sheetData sheetId="1">
        <row r="2">
          <cell r="A2" t="str">
            <v>LOTAÇÃO</v>
          </cell>
          <cell r="B2" t="str">
            <v>LP</v>
          </cell>
          <cell r="C2" t="str">
            <v>(Oficial de Justiça)</v>
          </cell>
          <cell r="D2" t="str">
            <v>CC DAE-1</v>
          </cell>
          <cell r="E2" t="str">
            <v>CC DAE-2</v>
          </cell>
          <cell r="F2" t="str">
            <v>CC DAE-3</v>
          </cell>
          <cell r="G2" t="str">
            <v>CC DAE-4</v>
          </cell>
          <cell r="H2" t="str">
            <v>CC DAE-5</v>
          </cell>
          <cell r="I2" t="str">
            <v>CC DAE-6</v>
          </cell>
          <cell r="J2" t="str">
            <v>CC DAJ-1</v>
          </cell>
          <cell r="K2" t="str">
            <v>CC DAJ-2</v>
          </cell>
          <cell r="L2" t="str">
            <v>CC DAJ-3</v>
          </cell>
          <cell r="M2" t="str">
            <v>CC DAJ-4</v>
          </cell>
          <cell r="N2" t="str">
            <v>CC DAJ-5</v>
          </cell>
          <cell r="O2" t="str">
            <v>CC DAJ-6</v>
          </cell>
          <cell r="P2" t="str">
            <v>CC DAJ-7</v>
          </cell>
          <cell r="Q2" t="str">
            <v>CC DS-2</v>
          </cell>
          <cell r="R2" t="str">
            <v>CC DS-3</v>
          </cell>
          <cell r="S2" t="str">
            <v>LR Efetivo</v>
          </cell>
          <cell r="T2" t="str">
            <v>LR I</v>
          </cell>
          <cell r="U2" t="str">
            <v>LR SV</v>
          </cell>
          <cell r="V2" t="str">
            <v>N/ Conta</v>
          </cell>
          <cell r="W2" t="str">
            <v>Total Resultado</v>
          </cell>
        </row>
        <row r="3">
          <cell r="A3" t="str">
            <v>* 1º JUIZADO AUXILIAR DA 7ª ZONA JUDICIARIA - SOBRAL</v>
          </cell>
          <cell r="B3" t="str">
            <v>#N/D</v>
          </cell>
          <cell r="W3">
            <v>1</v>
          </cell>
        </row>
        <row r="4">
          <cell r="A4" t="str">
            <v>* 3º JUIZADO AUXILIAR DA 7ª ZONA JUDICIARIA - SOBRAL</v>
          </cell>
          <cell r="B4" t="str">
            <v>#N/D</v>
          </cell>
          <cell r="W4">
            <v>1</v>
          </cell>
        </row>
        <row r="5">
          <cell r="A5" t="str">
            <v>10ª UNIDADE DE JUIZADO ESPECIAL CIVEL DA COMARCA DE FORTALEZA</v>
          </cell>
          <cell r="B5">
            <v>33.5</v>
          </cell>
          <cell r="C5">
            <v>1</v>
          </cell>
          <cell r="J5">
            <v>1</v>
          </cell>
          <cell r="L5">
            <v>1</v>
          </cell>
          <cell r="S5">
            <v>3</v>
          </cell>
          <cell r="U5">
            <v>1</v>
          </cell>
          <cell r="V5">
            <v>4</v>
          </cell>
          <cell r="W5">
            <v>1</v>
          </cell>
        </row>
        <row r="6">
          <cell r="A6" t="str">
            <v>10ª VARA CIVEL DA COMARCA DE FORTALEZA</v>
          </cell>
          <cell r="B6">
            <v>4.5</v>
          </cell>
          <cell r="L6">
            <v>1</v>
          </cell>
          <cell r="S6">
            <v>1</v>
          </cell>
          <cell r="U6">
            <v>1</v>
          </cell>
          <cell r="V6">
            <v>2</v>
          </cell>
          <cell r="W6">
            <v>1</v>
          </cell>
        </row>
        <row r="7">
          <cell r="A7" t="str">
            <v>10ª VARA CRIMINAL DA COMARCA DE FORTALEZA</v>
          </cell>
          <cell r="B7">
            <v>5.5</v>
          </cell>
          <cell r="S7">
            <v>1</v>
          </cell>
          <cell r="U7">
            <v>2</v>
          </cell>
          <cell r="V7">
            <v>3</v>
          </cell>
          <cell r="W7">
            <v>1</v>
          </cell>
        </row>
        <row r="8">
          <cell r="A8" t="str">
            <v>10ª VARA DA FAZENDA PUBLICA DA COMARCA DE FORTALEZA</v>
          </cell>
          <cell r="B8">
            <v>3</v>
          </cell>
          <cell r="S8">
            <v>1</v>
          </cell>
          <cell r="U8">
            <v>2</v>
          </cell>
          <cell r="V8">
            <v>3</v>
          </cell>
          <cell r="W8">
            <v>1</v>
          </cell>
        </row>
        <row r="9">
          <cell r="A9" t="str">
            <v>10ª VARA DE FAMILIA DA COMARCA DE FORTALEZA</v>
          </cell>
          <cell r="B9">
            <v>4</v>
          </cell>
          <cell r="G9">
            <v>1</v>
          </cell>
          <cell r="S9">
            <v>1</v>
          </cell>
          <cell r="U9">
            <v>1</v>
          </cell>
          <cell r="V9">
            <v>3</v>
          </cell>
          <cell r="W9">
            <v>1</v>
          </cell>
        </row>
        <row r="10">
          <cell r="A10" t="str">
            <v>11ª UNIDADE DE JUIZADO ESPECIAL CIVEL DA COMARCA DE FORTALEZA</v>
          </cell>
          <cell r="B10">
            <v>12.5</v>
          </cell>
          <cell r="C10">
            <v>1</v>
          </cell>
          <cell r="J10">
            <v>1</v>
          </cell>
          <cell r="S10">
            <v>4</v>
          </cell>
          <cell r="U10">
            <v>1</v>
          </cell>
          <cell r="V10">
            <v>2</v>
          </cell>
          <cell r="W10">
            <v>1</v>
          </cell>
        </row>
        <row r="11">
          <cell r="A11" t="str">
            <v>11ª VARA CIVEL DA COMARCA DE FORTALEZA</v>
          </cell>
          <cell r="B11">
            <v>4.5</v>
          </cell>
          <cell r="S11">
            <v>1</v>
          </cell>
          <cell r="U11">
            <v>2</v>
          </cell>
          <cell r="V11">
            <v>3</v>
          </cell>
          <cell r="W11">
            <v>1</v>
          </cell>
        </row>
        <row r="12">
          <cell r="A12" t="str">
            <v>11ª VARA CRIMINAL DA COMARCA DE FORTALEZA</v>
          </cell>
          <cell r="B12">
            <v>4</v>
          </cell>
          <cell r="G12">
            <v>1</v>
          </cell>
          <cell r="L12">
            <v>1</v>
          </cell>
          <cell r="S12">
            <v>1</v>
          </cell>
          <cell r="V12">
            <v>3</v>
          </cell>
          <cell r="W12">
            <v>1</v>
          </cell>
        </row>
        <row r="13">
          <cell r="A13" t="str">
            <v>11ª VARA DA FAZENDA PUBLICA DA COMARCA DE FORTALEZA</v>
          </cell>
          <cell r="B13">
            <v>8.5</v>
          </cell>
          <cell r="G13">
            <v>1</v>
          </cell>
          <cell r="U13">
            <v>2</v>
          </cell>
          <cell r="V13">
            <v>3</v>
          </cell>
          <cell r="W13">
            <v>1</v>
          </cell>
        </row>
        <row r="14">
          <cell r="A14" t="str">
            <v>11ª VARA DE FAMILIA DA COMARCA DE FORTALEZA</v>
          </cell>
          <cell r="B14">
            <v>4</v>
          </cell>
          <cell r="S14">
            <v>2</v>
          </cell>
          <cell r="U14">
            <v>2</v>
          </cell>
          <cell r="V14">
            <v>3</v>
          </cell>
          <cell r="W14">
            <v>1</v>
          </cell>
        </row>
        <row r="15">
          <cell r="A15" t="str">
            <v>12ª UNIDADE DE JUIZADO ESPECIAL CIVEL DA COMARCA DE FORTALEZA</v>
          </cell>
          <cell r="B15">
            <v>11</v>
          </cell>
          <cell r="C15">
            <v>1</v>
          </cell>
          <cell r="S15">
            <v>6</v>
          </cell>
          <cell r="U15">
            <v>3</v>
          </cell>
          <cell r="V15">
            <v>1</v>
          </cell>
          <cell r="W15">
            <v>1</v>
          </cell>
        </row>
        <row r="16">
          <cell r="A16" t="str">
            <v>12ª VARA CRIMINAL DA COMARCA DE FORTALEZA</v>
          </cell>
          <cell r="B16">
            <v>4</v>
          </cell>
          <cell r="G16">
            <v>1</v>
          </cell>
          <cell r="L16">
            <v>1</v>
          </cell>
          <cell r="S16">
            <v>1</v>
          </cell>
          <cell r="V16">
            <v>2</v>
          </cell>
          <cell r="W16">
            <v>1</v>
          </cell>
        </row>
        <row r="17">
          <cell r="A17" t="str">
            <v>12ª VARA DA FAZENDA PUBLICA DA COMARCA DE FORTALEZA</v>
          </cell>
          <cell r="B17">
            <v>3</v>
          </cell>
          <cell r="S17">
            <v>1</v>
          </cell>
          <cell r="U17">
            <v>2</v>
          </cell>
          <cell r="V17">
            <v>2</v>
          </cell>
          <cell r="W17">
            <v>1</v>
          </cell>
        </row>
        <row r="18">
          <cell r="A18" t="str">
            <v>12ª VARA DE FAMILIA DA COMARCA DE FORTALEZA</v>
          </cell>
          <cell r="B18">
            <v>4</v>
          </cell>
          <cell r="S18">
            <v>2</v>
          </cell>
          <cell r="U18">
            <v>2</v>
          </cell>
          <cell r="V18">
            <v>3</v>
          </cell>
          <cell r="W18">
            <v>1</v>
          </cell>
        </row>
        <row r="19">
          <cell r="A19" t="str">
            <v>13ª UNIDADE DE JUIZADO ESPECIAL CIVEL DA COMARCA DE FORTALEZA</v>
          </cell>
          <cell r="B19">
            <v>6</v>
          </cell>
          <cell r="C19">
            <v>1</v>
          </cell>
          <cell r="S19">
            <v>4</v>
          </cell>
          <cell r="U19">
            <v>3</v>
          </cell>
          <cell r="V19">
            <v>2</v>
          </cell>
          <cell r="W19">
            <v>1</v>
          </cell>
        </row>
        <row r="20">
          <cell r="A20" t="str">
            <v>13ª VARA CIVEL DA COMARCA DE FORTALEZA</v>
          </cell>
          <cell r="B20">
            <v>4</v>
          </cell>
          <cell r="S20">
            <v>1</v>
          </cell>
          <cell r="U20">
            <v>2</v>
          </cell>
          <cell r="V20">
            <v>3</v>
          </cell>
        </row>
        <row r="21">
          <cell r="A21" t="str">
            <v>13ª VARA CRIMINAL DA COMARCA DE FORTALEZA</v>
          </cell>
          <cell r="B21">
            <v>4</v>
          </cell>
          <cell r="S21">
            <v>1</v>
          </cell>
          <cell r="U21">
            <v>2</v>
          </cell>
          <cell r="V21">
            <v>3</v>
          </cell>
          <cell r="W21">
            <v>1</v>
          </cell>
        </row>
        <row r="22">
          <cell r="A22" t="str">
            <v>13ª VARA DA FAZENDA PUBLICA DA COMARCA DE FORTALEZA</v>
          </cell>
          <cell r="B22">
            <v>3</v>
          </cell>
          <cell r="S22">
            <v>1</v>
          </cell>
          <cell r="U22">
            <v>2</v>
          </cell>
          <cell r="V22">
            <v>3</v>
          </cell>
          <cell r="W22">
            <v>1</v>
          </cell>
        </row>
        <row r="23">
          <cell r="A23" t="str">
            <v>13ª VARA DE FAMILIA DA COMARCA DE FORTALEZA</v>
          </cell>
          <cell r="B23">
            <v>4</v>
          </cell>
          <cell r="S23">
            <v>2</v>
          </cell>
          <cell r="U23">
            <v>2</v>
          </cell>
          <cell r="V23">
            <v>2</v>
          </cell>
          <cell r="W23">
            <v>1</v>
          </cell>
        </row>
        <row r="24">
          <cell r="A24" t="str">
            <v>14ª UNIDADE DE JUIZADO ESPECIAL CRIMINAL DA COMARCA DE FORTALEZA</v>
          </cell>
          <cell r="B24">
            <v>5</v>
          </cell>
          <cell r="J24">
            <v>1</v>
          </cell>
          <cell r="L24">
            <v>1</v>
          </cell>
          <cell r="S24">
            <v>2</v>
          </cell>
          <cell r="U24">
            <v>1</v>
          </cell>
          <cell r="V24">
            <v>4</v>
          </cell>
          <cell r="W24">
            <v>1</v>
          </cell>
        </row>
        <row r="25">
          <cell r="A25" t="str">
            <v>14ª VARA CIVEL DA COMARCA DE FORTALEZA</v>
          </cell>
          <cell r="B25">
            <v>3</v>
          </cell>
          <cell r="G25">
            <v>1</v>
          </cell>
          <cell r="S25">
            <v>1</v>
          </cell>
          <cell r="U25">
            <v>1</v>
          </cell>
          <cell r="V25">
            <v>2</v>
          </cell>
          <cell r="W25">
            <v>1</v>
          </cell>
        </row>
        <row r="26">
          <cell r="A26" t="str">
            <v>14ª VARA CRIMINAL DA COMARCA DE FORTALEZA</v>
          </cell>
          <cell r="B26">
            <v>5.5</v>
          </cell>
          <cell r="L26">
            <v>1</v>
          </cell>
          <cell r="S26">
            <v>1</v>
          </cell>
          <cell r="U26">
            <v>1</v>
          </cell>
          <cell r="V26">
            <v>3</v>
          </cell>
          <cell r="W26">
            <v>1</v>
          </cell>
        </row>
        <row r="27">
          <cell r="A27" t="str">
            <v>14ª VARA DA FAZENDA PUBLICA DA COMARCA DE FORTALEZA</v>
          </cell>
          <cell r="B27">
            <v>3</v>
          </cell>
          <cell r="S27">
            <v>1</v>
          </cell>
          <cell r="U27">
            <v>2</v>
          </cell>
          <cell r="V27">
            <v>3</v>
          </cell>
          <cell r="W27">
            <v>1</v>
          </cell>
        </row>
        <row r="28">
          <cell r="A28" t="str">
            <v>14ª VARA DE FAMILIA DA COMARCA DE FORTALEZA</v>
          </cell>
          <cell r="B28">
            <v>3.5</v>
          </cell>
          <cell r="S28">
            <v>1</v>
          </cell>
          <cell r="U28">
            <v>2</v>
          </cell>
          <cell r="V28">
            <v>2</v>
          </cell>
          <cell r="W28">
            <v>1</v>
          </cell>
        </row>
        <row r="29">
          <cell r="A29" t="str">
            <v>15ª UNIDADE DE JUIZADO ESPECIAL CIVEL DA COMARCA DE FORTALEZA</v>
          </cell>
          <cell r="B29">
            <v>5</v>
          </cell>
          <cell r="C29">
            <v>1</v>
          </cell>
          <cell r="J29">
            <v>1</v>
          </cell>
          <cell r="L29">
            <v>1</v>
          </cell>
          <cell r="S29">
            <v>5</v>
          </cell>
          <cell r="U29">
            <v>1</v>
          </cell>
          <cell r="V29">
            <v>3</v>
          </cell>
          <cell r="W29">
            <v>1</v>
          </cell>
        </row>
        <row r="30">
          <cell r="A30" t="str">
            <v>15ª VARA CIVEL DA COMARCA DE FORTALEZA</v>
          </cell>
          <cell r="B30">
            <v>4.5</v>
          </cell>
          <cell r="S30">
            <v>1</v>
          </cell>
          <cell r="U30">
            <v>2</v>
          </cell>
          <cell r="V30">
            <v>3</v>
          </cell>
          <cell r="W30">
            <v>1</v>
          </cell>
        </row>
        <row r="31">
          <cell r="A31" t="str">
            <v>15ª VARA CRIMINAL DA COMARCA DE FORTALEZA</v>
          </cell>
          <cell r="B31">
            <v>3</v>
          </cell>
          <cell r="L31">
            <v>1</v>
          </cell>
          <cell r="S31">
            <v>1</v>
          </cell>
          <cell r="U31">
            <v>1</v>
          </cell>
          <cell r="V31">
            <v>3</v>
          </cell>
          <cell r="W31">
            <v>1</v>
          </cell>
        </row>
        <row r="32">
          <cell r="A32" t="str">
            <v>15ª VARA DA FAZENDA PUBLICA DA COMARCA DE FORTALEZA</v>
          </cell>
          <cell r="B32">
            <v>3</v>
          </cell>
          <cell r="S32">
            <v>1</v>
          </cell>
          <cell r="U32">
            <v>2</v>
          </cell>
          <cell r="V32">
            <v>2</v>
          </cell>
          <cell r="W32">
            <v>1</v>
          </cell>
        </row>
        <row r="33">
          <cell r="A33" t="str">
            <v>15ª VARA DE FAMILIA DA COMARCA DE FORTALEZA</v>
          </cell>
          <cell r="B33">
            <v>4</v>
          </cell>
          <cell r="S33">
            <v>2</v>
          </cell>
          <cell r="U33">
            <v>2</v>
          </cell>
          <cell r="V33">
            <v>3</v>
          </cell>
          <cell r="W33">
            <v>1</v>
          </cell>
        </row>
        <row r="34">
          <cell r="A34" t="str">
            <v>16ª UNIDADE DE JUIZADO ESPECIAL CIVEL DA COMARCA DE FORTALEZA</v>
          </cell>
          <cell r="B34">
            <v>6</v>
          </cell>
          <cell r="C34">
            <v>1</v>
          </cell>
          <cell r="S34">
            <v>4</v>
          </cell>
          <cell r="U34">
            <v>3</v>
          </cell>
          <cell r="V34">
            <v>1</v>
          </cell>
          <cell r="W34">
            <v>1</v>
          </cell>
        </row>
        <row r="35">
          <cell r="A35" t="str">
            <v>16ª VARA CIVEL DA COMARCA DE FORTALEZA</v>
          </cell>
          <cell r="B35">
            <v>3</v>
          </cell>
          <cell r="S35">
            <v>1</v>
          </cell>
          <cell r="U35">
            <v>2</v>
          </cell>
          <cell r="V35">
            <v>3</v>
          </cell>
          <cell r="W35">
            <v>1</v>
          </cell>
        </row>
        <row r="36">
          <cell r="A36" t="str">
            <v>16ª VARA CRIMINAL DA COMARCA DE FORTALEZA</v>
          </cell>
          <cell r="B36">
            <v>4</v>
          </cell>
          <cell r="S36">
            <v>1</v>
          </cell>
          <cell r="U36">
            <v>2</v>
          </cell>
          <cell r="V36">
            <v>3</v>
          </cell>
          <cell r="W36">
            <v>1</v>
          </cell>
        </row>
        <row r="37">
          <cell r="A37" t="str">
            <v>16ª VARA DE FAMILIA DA COMARCA DE FORTALEZA</v>
          </cell>
          <cell r="B37">
            <v>4</v>
          </cell>
          <cell r="G37">
            <v>1</v>
          </cell>
          <cell r="S37">
            <v>1</v>
          </cell>
          <cell r="U37">
            <v>1</v>
          </cell>
          <cell r="V37">
            <v>3</v>
          </cell>
          <cell r="W37">
            <v>1</v>
          </cell>
        </row>
        <row r="38">
          <cell r="A38" t="str">
            <v>17ª UNIDADE DE JUIZADO ESPECIAL CIVEL DA COMARCA DE FORTALEZA</v>
          </cell>
          <cell r="B38">
            <v>6.5</v>
          </cell>
          <cell r="C38">
            <v>1</v>
          </cell>
          <cell r="S38">
            <v>6</v>
          </cell>
          <cell r="U38">
            <v>3</v>
          </cell>
          <cell r="V38">
            <v>2</v>
          </cell>
          <cell r="W38">
            <v>1</v>
          </cell>
        </row>
        <row r="39">
          <cell r="A39" t="str">
            <v>17ª VARA CIVEL DA COMARCA DE FORTALEZA</v>
          </cell>
          <cell r="B39">
            <v>5</v>
          </cell>
          <cell r="S39">
            <v>1</v>
          </cell>
          <cell r="U39">
            <v>2</v>
          </cell>
          <cell r="V39">
            <v>3</v>
          </cell>
          <cell r="W39">
            <v>1</v>
          </cell>
        </row>
        <row r="40">
          <cell r="A40" t="str">
            <v>17ª VARA CRIMINAL DA COMARCA DE FORTALEZA - VARA UNICA PRIVATIVA DE AUDIENCIAS DE CUSTODIA</v>
          </cell>
          <cell r="B40">
            <v>11.5</v>
          </cell>
          <cell r="S40">
            <v>4</v>
          </cell>
          <cell r="T40">
            <v>1</v>
          </cell>
          <cell r="U40">
            <v>4</v>
          </cell>
          <cell r="V40">
            <v>6</v>
          </cell>
          <cell r="W40">
            <v>1</v>
          </cell>
        </row>
        <row r="41">
          <cell r="A41" t="str">
            <v>17ª VARA DE FAMILIA DA COMARCA DE FORTALEZA</v>
          </cell>
          <cell r="B41">
            <v>4</v>
          </cell>
          <cell r="G41">
            <v>1</v>
          </cell>
          <cell r="S41">
            <v>2</v>
          </cell>
          <cell r="U41">
            <v>1</v>
          </cell>
          <cell r="V41">
            <v>2</v>
          </cell>
          <cell r="W41">
            <v>1</v>
          </cell>
        </row>
        <row r="42">
          <cell r="A42" t="str">
            <v>18ª UNIDADE DE JUIZADO ESPECIAL CIVEL DA COMARCA DE FORTALEZA</v>
          </cell>
          <cell r="B42">
            <v>6.5</v>
          </cell>
          <cell r="C42">
            <v>1</v>
          </cell>
          <cell r="G42">
            <v>1</v>
          </cell>
          <cell r="L42">
            <v>1</v>
          </cell>
          <cell r="S42">
            <v>5</v>
          </cell>
          <cell r="U42">
            <v>1</v>
          </cell>
          <cell r="V42">
            <v>1</v>
          </cell>
        </row>
        <row r="43">
          <cell r="A43" t="str">
            <v>18ª VARA CIVEL DA COMARCA DE FORTALEZA</v>
          </cell>
          <cell r="B43">
            <v>4.5</v>
          </cell>
          <cell r="S43">
            <v>1</v>
          </cell>
          <cell r="U43">
            <v>2</v>
          </cell>
          <cell r="V43">
            <v>1</v>
          </cell>
          <cell r="W43">
            <v>1</v>
          </cell>
        </row>
        <row r="44">
          <cell r="A44" t="str">
            <v>18ª VARA CRIMINAL DA COMARCA DE FORTALEZA</v>
          </cell>
          <cell r="B44">
            <v>4</v>
          </cell>
          <cell r="S44">
            <v>1</v>
          </cell>
          <cell r="U44">
            <v>2</v>
          </cell>
          <cell r="V44">
            <v>2</v>
          </cell>
          <cell r="W44">
            <v>1</v>
          </cell>
        </row>
        <row r="45">
          <cell r="A45" t="str">
            <v>18ª VARA DE FAMILIA DA COMARCA DE FORTALEZA</v>
          </cell>
          <cell r="B45">
            <v>4</v>
          </cell>
          <cell r="L45">
            <v>1</v>
          </cell>
          <cell r="S45">
            <v>1</v>
          </cell>
          <cell r="U45">
            <v>1</v>
          </cell>
          <cell r="V45">
            <v>3</v>
          </cell>
          <cell r="W45">
            <v>1</v>
          </cell>
        </row>
        <row r="46">
          <cell r="A46" t="str">
            <v>19ª UNIDADE DE JUIZADO ESPECIAL CIVEL DA COMARCA DE FORTALEZA</v>
          </cell>
          <cell r="B46">
            <v>9.5</v>
          </cell>
          <cell r="C46">
            <v>1</v>
          </cell>
          <cell r="S46">
            <v>5</v>
          </cell>
          <cell r="U46">
            <v>3</v>
          </cell>
          <cell r="V46">
            <v>2</v>
          </cell>
        </row>
        <row r="47">
          <cell r="A47" t="str">
            <v>19ª VARA CIVEL DA COMARCA DE FORTALEZA</v>
          </cell>
          <cell r="B47">
            <v>4.5</v>
          </cell>
          <cell r="S47">
            <v>2</v>
          </cell>
          <cell r="U47">
            <v>2</v>
          </cell>
          <cell r="V47">
            <v>2</v>
          </cell>
        </row>
        <row r="48">
          <cell r="A48" t="str">
            <v>1ª CAMARA CRIMINAL</v>
          </cell>
          <cell r="B48">
            <v>4.5</v>
          </cell>
          <cell r="S48">
            <v>3</v>
          </cell>
          <cell r="U48">
            <v>1</v>
          </cell>
          <cell r="V48">
            <v>2</v>
          </cell>
        </row>
        <row r="49">
          <cell r="A49" t="str">
            <v>1ª CAMARA DE DIREITO PRIVADO</v>
          </cell>
          <cell r="B49">
            <v>3</v>
          </cell>
          <cell r="S49">
            <v>2</v>
          </cell>
          <cell r="U49">
            <v>1</v>
          </cell>
          <cell r="V49">
            <v>2</v>
          </cell>
        </row>
        <row r="50">
          <cell r="A50" t="str">
            <v>1ª CAMARA DE DIREITO PUBLICO</v>
          </cell>
          <cell r="B50">
            <v>3</v>
          </cell>
          <cell r="K50">
            <v>1</v>
          </cell>
          <cell r="S50">
            <v>2</v>
          </cell>
          <cell r="V50">
            <v>2</v>
          </cell>
        </row>
        <row r="51">
          <cell r="A51" t="str">
            <v>1ª TURMA RECURSAL - JUIZADOS ESPECIAIS CIVEIS E CRIMINAIS</v>
          </cell>
          <cell r="B51">
            <v>17</v>
          </cell>
          <cell r="S51">
            <v>5</v>
          </cell>
          <cell r="V51">
            <v>6</v>
          </cell>
          <cell r="W51">
            <v>3</v>
          </cell>
        </row>
        <row r="52">
          <cell r="A52" t="str">
            <v>1ª UNIDADE DE JUIZADO ESPECIAL CIVEL DA COMARCA DE FORTALEZA</v>
          </cell>
          <cell r="B52">
            <v>7</v>
          </cell>
          <cell r="C52">
            <v>1</v>
          </cell>
          <cell r="S52">
            <v>6</v>
          </cell>
          <cell r="U52">
            <v>3</v>
          </cell>
          <cell r="V52">
            <v>3</v>
          </cell>
          <cell r="W52">
            <v>1</v>
          </cell>
        </row>
        <row r="53">
          <cell r="A53" t="str">
            <v>1ª UNIDADE DO JUIZADO ESPECIAL CIVEL E CRIMINAL DA COMARCA DE JUAZEIRO DO NORTE</v>
          </cell>
          <cell r="B53">
            <v>5</v>
          </cell>
          <cell r="S53">
            <v>3</v>
          </cell>
          <cell r="U53">
            <v>3</v>
          </cell>
          <cell r="V53">
            <v>2</v>
          </cell>
          <cell r="W53">
            <v>1</v>
          </cell>
        </row>
        <row r="54">
          <cell r="A54" t="str">
            <v>1ª UNIDADE DOS JUIZADOS ESPECIAIS CIVEIS E CRIMINAIS DA COMARCA DE CAUCAIA</v>
          </cell>
          <cell r="B54">
            <v>8.5</v>
          </cell>
          <cell r="S54">
            <v>3</v>
          </cell>
          <cell r="T54">
            <v>7</v>
          </cell>
          <cell r="U54">
            <v>3</v>
          </cell>
          <cell r="V54">
            <v>2</v>
          </cell>
        </row>
        <row r="55">
          <cell r="A55" t="str">
            <v>1ª VARA CIVEL DA COMARCA DE CAUCAIA</v>
          </cell>
          <cell r="B55">
            <v>5</v>
          </cell>
          <cell r="S55">
            <v>1</v>
          </cell>
          <cell r="U55">
            <v>2</v>
          </cell>
          <cell r="V55">
            <v>1</v>
          </cell>
          <cell r="W55">
            <v>1</v>
          </cell>
        </row>
        <row r="56">
          <cell r="A56" t="str">
            <v>1ª VARA CIVEL DA COMARCA DE CRATO</v>
          </cell>
          <cell r="B56">
            <v>7.5</v>
          </cell>
          <cell r="G56">
            <v>1</v>
          </cell>
          <cell r="L56">
            <v>1</v>
          </cell>
          <cell r="S56">
            <v>1</v>
          </cell>
          <cell r="V56">
            <v>1</v>
          </cell>
          <cell r="W56">
            <v>1</v>
          </cell>
        </row>
        <row r="57">
          <cell r="A57" t="str">
            <v>1ª VARA CIVEL DA COMARCA DE FORTALEZA</v>
          </cell>
          <cell r="B57">
            <v>3</v>
          </cell>
          <cell r="G57">
            <v>1</v>
          </cell>
          <cell r="L57">
            <v>1</v>
          </cell>
          <cell r="S57">
            <v>1</v>
          </cell>
          <cell r="V57">
            <v>3</v>
          </cell>
          <cell r="W57">
            <v>1</v>
          </cell>
        </row>
        <row r="58">
          <cell r="A58" t="str">
            <v>1ª VARA CIVEL DA COMARCA DE JUAZEIRO DO NORTE</v>
          </cell>
          <cell r="B58">
            <v>4</v>
          </cell>
          <cell r="S58">
            <v>1</v>
          </cell>
          <cell r="T58">
            <v>4</v>
          </cell>
          <cell r="U58">
            <v>2</v>
          </cell>
          <cell r="V58">
            <v>2</v>
          </cell>
          <cell r="W58">
            <v>1</v>
          </cell>
        </row>
        <row r="59">
          <cell r="A59" t="str">
            <v>1ª VARA CIVEL DA COMARCA DE MARACANAU</v>
          </cell>
          <cell r="B59">
            <v>8</v>
          </cell>
          <cell r="S59">
            <v>3</v>
          </cell>
          <cell r="T59">
            <v>6</v>
          </cell>
          <cell r="U59">
            <v>2</v>
          </cell>
          <cell r="V59">
            <v>2</v>
          </cell>
          <cell r="W59">
            <v>1</v>
          </cell>
        </row>
        <row r="60">
          <cell r="A60" t="str">
            <v>1ª VARA CIVEL DA COMARCA DE SOBRAL</v>
          </cell>
          <cell r="B60">
            <v>7</v>
          </cell>
          <cell r="S60">
            <v>5</v>
          </cell>
          <cell r="U60">
            <v>2</v>
          </cell>
          <cell r="V60">
            <v>3</v>
          </cell>
          <cell r="W60">
            <v>1</v>
          </cell>
        </row>
        <row r="61">
          <cell r="A61" t="str">
            <v>1ª VARA CRIMINAL DA COMARCA DE CRATO</v>
          </cell>
          <cell r="B61">
            <v>6</v>
          </cell>
          <cell r="G61">
            <v>1</v>
          </cell>
          <cell r="S61">
            <v>1</v>
          </cell>
          <cell r="U61">
            <v>1</v>
          </cell>
          <cell r="V61">
            <v>2</v>
          </cell>
          <cell r="W61">
            <v>1</v>
          </cell>
        </row>
        <row r="62">
          <cell r="A62" t="str">
            <v>1ª VARA CRIMINAL DA COMARCA DE FORTALEZA</v>
          </cell>
          <cell r="B62">
            <v>4.5</v>
          </cell>
          <cell r="L62">
            <v>1</v>
          </cell>
          <cell r="S62">
            <v>1</v>
          </cell>
          <cell r="U62">
            <v>1</v>
          </cell>
          <cell r="V62">
            <v>2</v>
          </cell>
          <cell r="W62">
            <v>1</v>
          </cell>
        </row>
        <row r="63">
          <cell r="A63" t="str">
            <v>1ª VARA CRIMINAL DA COMARCA DE JUAZEIRO DO NORTE</v>
          </cell>
          <cell r="B63">
            <v>15</v>
          </cell>
          <cell r="G63">
            <v>1</v>
          </cell>
          <cell r="S63">
            <v>2</v>
          </cell>
          <cell r="T63">
            <v>3</v>
          </cell>
          <cell r="W63">
            <v>1</v>
          </cell>
        </row>
        <row r="64">
          <cell r="A64" t="str">
            <v>1ª VARA CRIMINAL DA COMARCA DE MARACANAU</v>
          </cell>
          <cell r="B64">
            <v>6.5</v>
          </cell>
          <cell r="S64">
            <v>2</v>
          </cell>
          <cell r="T64">
            <v>10</v>
          </cell>
          <cell r="U64">
            <v>2</v>
          </cell>
          <cell r="W64">
            <v>1</v>
          </cell>
        </row>
        <row r="65">
          <cell r="A65" t="str">
            <v>1ª VARA CRIMINAL DA COMARCA DE SOBRAL</v>
          </cell>
          <cell r="B65">
            <v>7.5</v>
          </cell>
          <cell r="S65">
            <v>3</v>
          </cell>
          <cell r="U65">
            <v>2</v>
          </cell>
          <cell r="V65">
            <v>3</v>
          </cell>
          <cell r="W65">
            <v>1</v>
          </cell>
        </row>
        <row r="66">
          <cell r="A66" t="str">
            <v>1ª VARA DA COMARCA DE ACARAU</v>
          </cell>
          <cell r="B66">
            <v>7</v>
          </cell>
          <cell r="S66">
            <v>2</v>
          </cell>
          <cell r="T66">
            <v>3</v>
          </cell>
          <cell r="U66">
            <v>2</v>
          </cell>
          <cell r="W66">
            <v>1</v>
          </cell>
        </row>
        <row r="67">
          <cell r="A67" t="str">
            <v>1ª VARA DA COMARCA DE ACOPIARA</v>
          </cell>
          <cell r="B67">
            <v>21</v>
          </cell>
          <cell r="S67">
            <v>2</v>
          </cell>
          <cell r="T67">
            <v>10</v>
          </cell>
          <cell r="U67">
            <v>2</v>
          </cell>
          <cell r="W67">
            <v>1</v>
          </cell>
        </row>
        <row r="68">
          <cell r="A68" t="str">
            <v>1ª VARA DA COMARCA DE AQUIRAZ</v>
          </cell>
          <cell r="B68">
            <v>8</v>
          </cell>
          <cell r="S68">
            <v>3</v>
          </cell>
          <cell r="T68">
            <v>7</v>
          </cell>
          <cell r="U68">
            <v>2</v>
          </cell>
          <cell r="V68">
            <v>1</v>
          </cell>
          <cell r="W68">
            <v>1</v>
          </cell>
        </row>
        <row r="69">
          <cell r="A69" t="str">
            <v>1ª VARA DA COMARCA DE ARACATI</v>
          </cell>
          <cell r="B69">
            <v>10.5</v>
          </cell>
          <cell r="H69">
            <v>1</v>
          </cell>
          <cell r="S69">
            <v>2</v>
          </cell>
          <cell r="T69">
            <v>9</v>
          </cell>
          <cell r="U69">
            <v>1</v>
          </cell>
          <cell r="V69">
            <v>1</v>
          </cell>
          <cell r="W69">
            <v>1</v>
          </cell>
        </row>
        <row r="70">
          <cell r="A70" t="str">
            <v>1ª VARA DA COMARCA DE BARBALHA</v>
          </cell>
          <cell r="B70">
            <v>7.5</v>
          </cell>
          <cell r="S70">
            <v>2</v>
          </cell>
          <cell r="T70">
            <v>2</v>
          </cell>
          <cell r="U70">
            <v>2</v>
          </cell>
          <cell r="V70">
            <v>2</v>
          </cell>
          <cell r="W70">
            <v>1</v>
          </cell>
        </row>
        <row r="71">
          <cell r="A71" t="str">
            <v>1ª VARA DA COMARCA DE BATURITE</v>
          </cell>
          <cell r="B71">
            <v>4.5</v>
          </cell>
          <cell r="C71">
            <v>2</v>
          </cell>
          <cell r="S71">
            <v>1</v>
          </cell>
          <cell r="T71">
            <v>5</v>
          </cell>
          <cell r="U71">
            <v>2</v>
          </cell>
          <cell r="V71">
            <v>1</v>
          </cell>
        </row>
        <row r="72">
          <cell r="A72" t="str">
            <v>1ª VARA DA COMARCA DE BEBERIBE</v>
          </cell>
          <cell r="B72">
            <v>15</v>
          </cell>
          <cell r="C72">
            <v>1</v>
          </cell>
          <cell r="S72">
            <v>2</v>
          </cell>
          <cell r="T72">
            <v>6</v>
          </cell>
          <cell r="U72">
            <v>2</v>
          </cell>
          <cell r="V72">
            <v>1</v>
          </cell>
        </row>
        <row r="73">
          <cell r="A73" t="str">
            <v>1ª VARA DA COMARCA DE BOA VIAGEM</v>
          </cell>
          <cell r="B73">
            <v>5.5</v>
          </cell>
          <cell r="S73">
            <v>2</v>
          </cell>
          <cell r="T73">
            <v>7</v>
          </cell>
          <cell r="U73">
            <v>2</v>
          </cell>
          <cell r="W73">
            <v>1</v>
          </cell>
        </row>
        <row r="74">
          <cell r="A74" t="str">
            <v>1ª VARA DA COMARCA DE BREJO SANTO</v>
          </cell>
          <cell r="B74">
            <v>5</v>
          </cell>
          <cell r="S74">
            <v>2</v>
          </cell>
          <cell r="U74">
            <v>2</v>
          </cell>
          <cell r="W74">
            <v>1</v>
          </cell>
        </row>
        <row r="75">
          <cell r="A75" t="str">
            <v>1ª VARA DA COMARCA DE CAMOCIM</v>
          </cell>
          <cell r="B75">
            <v>5</v>
          </cell>
          <cell r="M75">
            <v>1</v>
          </cell>
          <cell r="S75">
            <v>2</v>
          </cell>
          <cell r="T75">
            <v>3</v>
          </cell>
          <cell r="U75">
            <v>1</v>
          </cell>
          <cell r="V75">
            <v>1</v>
          </cell>
        </row>
        <row r="76">
          <cell r="A76" t="str">
            <v>1ª VARA DA COMARCA DE CANINDE</v>
          </cell>
          <cell r="B76">
            <v>6</v>
          </cell>
          <cell r="M76">
            <v>1</v>
          </cell>
          <cell r="T76">
            <v>7</v>
          </cell>
          <cell r="U76">
            <v>1</v>
          </cell>
        </row>
        <row r="77">
          <cell r="A77" t="str">
            <v>1ª VARA DA COMARCA DE CASCAVEL</v>
          </cell>
          <cell r="B77">
            <v>8.5</v>
          </cell>
          <cell r="C77">
            <v>1</v>
          </cell>
          <cell r="S77">
            <v>2</v>
          </cell>
          <cell r="T77">
            <v>10</v>
          </cell>
          <cell r="U77">
            <v>2</v>
          </cell>
          <cell r="V77">
            <v>1</v>
          </cell>
          <cell r="W77">
            <v>1</v>
          </cell>
        </row>
        <row r="78">
          <cell r="A78" t="str">
            <v>1ª VARA DA COMARCA DE CRATEUS</v>
          </cell>
          <cell r="B78">
            <v>6.5</v>
          </cell>
          <cell r="S78">
            <v>2</v>
          </cell>
          <cell r="T78">
            <v>9</v>
          </cell>
          <cell r="U78">
            <v>2</v>
          </cell>
        </row>
        <row r="79">
          <cell r="A79" t="str">
            <v>1ª VARA DA COMARCA DE EUSEBIO</v>
          </cell>
          <cell r="B79">
            <v>5.5</v>
          </cell>
          <cell r="H79">
            <v>1</v>
          </cell>
          <cell r="M79">
            <v>1</v>
          </cell>
          <cell r="S79">
            <v>2</v>
          </cell>
          <cell r="T79">
            <v>7</v>
          </cell>
          <cell r="V79">
            <v>1</v>
          </cell>
          <cell r="W79">
            <v>1</v>
          </cell>
        </row>
        <row r="80">
          <cell r="A80" t="str">
            <v>1ª VARA DA COMARCA DE GRANJA</v>
          </cell>
          <cell r="B80">
            <v>4.5</v>
          </cell>
          <cell r="C80">
            <v>1</v>
          </cell>
          <cell r="H80">
            <v>1</v>
          </cell>
          <cell r="S80">
            <v>1</v>
          </cell>
          <cell r="T80">
            <v>4</v>
          </cell>
          <cell r="V80">
            <v>1</v>
          </cell>
        </row>
        <row r="81">
          <cell r="A81" t="str">
            <v>1ª VARA DA COMARCA DE HORIZONTE</v>
          </cell>
          <cell r="B81">
            <v>4.5</v>
          </cell>
          <cell r="S81">
            <v>2</v>
          </cell>
          <cell r="T81">
            <v>9</v>
          </cell>
          <cell r="U81">
            <v>2</v>
          </cell>
          <cell r="W81">
            <v>1</v>
          </cell>
        </row>
        <row r="82">
          <cell r="A82" t="str">
            <v>1ª VARA DA COMARCA DE ICO</v>
          </cell>
          <cell r="B82">
            <v>7.5</v>
          </cell>
          <cell r="C82">
            <v>2</v>
          </cell>
          <cell r="M82">
            <v>1</v>
          </cell>
          <cell r="S82">
            <v>2</v>
          </cell>
          <cell r="T82">
            <v>2</v>
          </cell>
          <cell r="U82">
            <v>1</v>
          </cell>
          <cell r="V82">
            <v>1</v>
          </cell>
          <cell r="W82">
            <v>1</v>
          </cell>
        </row>
        <row r="83">
          <cell r="A83" t="str">
            <v>1ª VARA DA COMARCA DE IGUATU</v>
          </cell>
          <cell r="B83">
            <v>7.5</v>
          </cell>
          <cell r="S83">
            <v>2</v>
          </cell>
          <cell r="T83">
            <v>4</v>
          </cell>
          <cell r="U83">
            <v>2</v>
          </cell>
          <cell r="V83">
            <v>1</v>
          </cell>
          <cell r="W83">
            <v>1</v>
          </cell>
        </row>
        <row r="84">
          <cell r="A84" t="str">
            <v>1ª VARA DA COMARCA DE ITAITINGA</v>
          </cell>
          <cell r="B84">
            <v>4</v>
          </cell>
          <cell r="T84">
            <v>10</v>
          </cell>
          <cell r="U84">
            <v>2</v>
          </cell>
          <cell r="W84">
            <v>1</v>
          </cell>
        </row>
        <row r="85">
          <cell r="A85" t="str">
            <v>1ª VARA DA COMARCA DE ITAPAJE</v>
          </cell>
          <cell r="B85">
            <v>11.5</v>
          </cell>
          <cell r="S85">
            <v>3</v>
          </cell>
          <cell r="T85">
            <v>10</v>
          </cell>
          <cell r="U85">
            <v>1</v>
          </cell>
          <cell r="W85">
            <v>1</v>
          </cell>
        </row>
        <row r="86">
          <cell r="A86" t="str">
            <v>1ª VARA DA COMARCA DE ITAPIPOCA</v>
          </cell>
          <cell r="B86">
            <v>7</v>
          </cell>
          <cell r="S86">
            <v>4</v>
          </cell>
          <cell r="T86">
            <v>12</v>
          </cell>
          <cell r="U86">
            <v>2</v>
          </cell>
          <cell r="W86">
            <v>1</v>
          </cell>
        </row>
        <row r="87">
          <cell r="A87" t="str">
            <v>1ª VARA DA COMARCA DE LIMOEIRO DO NORTE</v>
          </cell>
          <cell r="B87">
            <v>9.5</v>
          </cell>
          <cell r="H87">
            <v>1</v>
          </cell>
          <cell r="M87">
            <v>1</v>
          </cell>
          <cell r="S87">
            <v>4</v>
          </cell>
          <cell r="T87">
            <v>4</v>
          </cell>
          <cell r="V87">
            <v>3</v>
          </cell>
          <cell r="W87">
            <v>1</v>
          </cell>
        </row>
        <row r="88">
          <cell r="A88" t="str">
            <v>1ª VARA DA COMARCA DE MARANGUAPE</v>
          </cell>
          <cell r="B88">
            <v>6</v>
          </cell>
          <cell r="S88">
            <v>3</v>
          </cell>
          <cell r="U88">
            <v>2</v>
          </cell>
          <cell r="W88">
            <v>1</v>
          </cell>
        </row>
        <row r="89">
          <cell r="A89" t="str">
            <v>1ª VARA DA COMARCA DE MASSAPE</v>
          </cell>
          <cell r="B89">
            <v>4.5</v>
          </cell>
          <cell r="S89">
            <v>2</v>
          </cell>
          <cell r="T89">
            <v>3</v>
          </cell>
          <cell r="U89">
            <v>2</v>
          </cell>
          <cell r="V89">
            <v>1</v>
          </cell>
          <cell r="W89">
            <v>1</v>
          </cell>
        </row>
        <row r="90">
          <cell r="A90" t="str">
            <v>1ª VARA DA COMARCA DE MOMBAÇA</v>
          </cell>
          <cell r="B90">
            <v>9</v>
          </cell>
          <cell r="S90">
            <v>2</v>
          </cell>
          <cell r="T90">
            <v>4</v>
          </cell>
          <cell r="U90">
            <v>2</v>
          </cell>
          <cell r="W90">
            <v>1</v>
          </cell>
        </row>
        <row r="91">
          <cell r="A91" t="str">
            <v>1ª VARA DA COMARCA DE MORADA NOVA</v>
          </cell>
          <cell r="B91">
            <v>7.5</v>
          </cell>
          <cell r="S91">
            <v>2</v>
          </cell>
          <cell r="T91">
            <v>6</v>
          </cell>
          <cell r="U91">
            <v>2</v>
          </cell>
          <cell r="V91">
            <v>1</v>
          </cell>
          <cell r="W91">
            <v>1</v>
          </cell>
        </row>
        <row r="92">
          <cell r="A92" t="str">
            <v>1ª VARA DA COMARCA DE NOVA RUSSAS</v>
          </cell>
          <cell r="B92">
            <v>5</v>
          </cell>
          <cell r="M92">
            <v>1</v>
          </cell>
          <cell r="S92">
            <v>1</v>
          </cell>
          <cell r="T92">
            <v>8</v>
          </cell>
          <cell r="U92">
            <v>1</v>
          </cell>
          <cell r="W92">
            <v>1</v>
          </cell>
        </row>
        <row r="93">
          <cell r="A93" t="str">
            <v>1ª VARA DA COMARCA DE PACAJUS</v>
          </cell>
          <cell r="B93">
            <v>6.5</v>
          </cell>
          <cell r="M93">
            <v>1</v>
          </cell>
          <cell r="S93">
            <v>2</v>
          </cell>
          <cell r="T93">
            <v>12</v>
          </cell>
          <cell r="U93">
            <v>1</v>
          </cell>
          <cell r="V93">
            <v>1</v>
          </cell>
          <cell r="W93">
            <v>1</v>
          </cell>
        </row>
        <row r="94">
          <cell r="A94" t="str">
            <v>1ª VARA DA COMARCA DE PACATUBA</v>
          </cell>
          <cell r="B94">
            <v>8.5</v>
          </cell>
          <cell r="S94">
            <v>2</v>
          </cell>
          <cell r="T94">
            <v>4</v>
          </cell>
          <cell r="U94">
            <v>1</v>
          </cell>
          <cell r="V94">
            <v>1</v>
          </cell>
          <cell r="W94">
            <v>1</v>
          </cell>
        </row>
        <row r="95">
          <cell r="A95" t="str">
            <v>1ª VARA DA COMARCA DE QUIXADA</v>
          </cell>
          <cell r="B95">
            <v>8.5</v>
          </cell>
          <cell r="S95">
            <v>7</v>
          </cell>
          <cell r="T95">
            <v>11</v>
          </cell>
          <cell r="U95">
            <v>1</v>
          </cell>
          <cell r="V95">
            <v>1</v>
          </cell>
          <cell r="W95">
            <v>1</v>
          </cell>
        </row>
        <row r="96">
          <cell r="A96" t="str">
            <v>1ª VARA DA COMARCA DE QUIXERAMOBIM</v>
          </cell>
          <cell r="B96">
            <v>6</v>
          </cell>
          <cell r="H96">
            <v>1</v>
          </cell>
          <cell r="M96">
            <v>1</v>
          </cell>
          <cell r="S96">
            <v>3</v>
          </cell>
          <cell r="T96">
            <v>8</v>
          </cell>
          <cell r="V96">
            <v>1</v>
          </cell>
          <cell r="W96">
            <v>1</v>
          </cell>
        </row>
        <row r="97">
          <cell r="A97" t="str">
            <v>1ª VARA DA COMARCA DE RUSSAS</v>
          </cell>
          <cell r="B97">
            <v>6.5</v>
          </cell>
          <cell r="S97">
            <v>3</v>
          </cell>
          <cell r="T97">
            <v>5</v>
          </cell>
          <cell r="U97">
            <v>2</v>
          </cell>
          <cell r="V97">
            <v>1</v>
          </cell>
          <cell r="W97">
            <v>1</v>
          </cell>
        </row>
        <row r="98">
          <cell r="A98" t="str">
            <v>1ª VARA DA COMARCA DE SANTA QUITERIA</v>
          </cell>
          <cell r="B98">
            <v>4</v>
          </cell>
          <cell r="M98">
            <v>1</v>
          </cell>
          <cell r="S98">
            <v>3</v>
          </cell>
          <cell r="T98">
            <v>8</v>
          </cell>
          <cell r="U98">
            <v>1</v>
          </cell>
          <cell r="V98">
            <v>1</v>
          </cell>
          <cell r="W98">
            <v>1</v>
          </cell>
        </row>
        <row r="99">
          <cell r="A99" t="str">
            <v>1ª VARA DA COMARCA DE SAO GONÇALO DO AMARANTE</v>
          </cell>
          <cell r="B99">
            <v>4</v>
          </cell>
          <cell r="H99">
            <v>1</v>
          </cell>
          <cell r="S99">
            <v>2</v>
          </cell>
          <cell r="T99">
            <v>16</v>
          </cell>
          <cell r="U99">
            <v>1</v>
          </cell>
          <cell r="W99">
            <v>1</v>
          </cell>
        </row>
        <row r="100">
          <cell r="A100" t="str">
            <v>1ª VARA DA COMARCA DE TAUA</v>
          </cell>
          <cell r="B100">
            <v>4.5</v>
          </cell>
          <cell r="M100">
            <v>1</v>
          </cell>
          <cell r="S100">
            <v>3</v>
          </cell>
          <cell r="T100">
            <v>4</v>
          </cell>
          <cell r="U100">
            <v>1</v>
          </cell>
          <cell r="W100">
            <v>1</v>
          </cell>
        </row>
        <row r="101">
          <cell r="A101" t="str">
            <v>1ª VARA DA COMARCA DE TIANGUA</v>
          </cell>
          <cell r="B101">
            <v>8</v>
          </cell>
          <cell r="S101">
            <v>3</v>
          </cell>
          <cell r="T101">
            <v>5</v>
          </cell>
          <cell r="U101">
            <v>2</v>
          </cell>
          <cell r="V101">
            <v>1</v>
          </cell>
          <cell r="W101">
            <v>1</v>
          </cell>
        </row>
        <row r="102">
          <cell r="A102" t="str">
            <v>1ª VARA DA COMARCA DE TRAIRI</v>
          </cell>
          <cell r="B102" t="str">
            <v>#N/D</v>
          </cell>
          <cell r="C102">
            <v>1</v>
          </cell>
          <cell r="H102">
            <v>1</v>
          </cell>
          <cell r="S102">
            <v>3</v>
          </cell>
          <cell r="T102">
            <v>8</v>
          </cell>
          <cell r="U102">
            <v>1</v>
          </cell>
        </row>
        <row r="103">
          <cell r="A103" t="str">
            <v>1ª VARA DA COMARCA DE VARZEA ALEGRE</v>
          </cell>
          <cell r="B103" t="str">
            <v>#N/D</v>
          </cell>
          <cell r="W103">
            <v>1</v>
          </cell>
        </row>
        <row r="104">
          <cell r="A104" t="str">
            <v>1ª VARA DA COMARCA DE VIÇOSA DO CEARA</v>
          </cell>
          <cell r="B104" t="str">
            <v>#N/D</v>
          </cell>
          <cell r="C104">
            <v>2</v>
          </cell>
          <cell r="H104">
            <v>1</v>
          </cell>
          <cell r="S104">
            <v>6</v>
          </cell>
          <cell r="T104">
            <v>3</v>
          </cell>
          <cell r="U104">
            <v>1</v>
          </cell>
          <cell r="V104">
            <v>1</v>
          </cell>
        </row>
        <row r="105">
          <cell r="A105" t="str">
            <v>1ª VARA DA FAZENDA PUBLICA DA COMARCA DE FORTALEZA</v>
          </cell>
          <cell r="B105">
            <v>9</v>
          </cell>
          <cell r="L105">
            <v>1</v>
          </cell>
          <cell r="S105">
            <v>1</v>
          </cell>
          <cell r="U105">
            <v>2</v>
          </cell>
          <cell r="V105">
            <v>3</v>
          </cell>
          <cell r="W105">
            <v>1</v>
          </cell>
        </row>
        <row r="106">
          <cell r="A106" t="str">
            <v>1ª VARA DA INFANCIA E JUVENTUDE DA COMARCA DE FORTALEZA</v>
          </cell>
          <cell r="B106">
            <v>4</v>
          </cell>
          <cell r="G106">
            <v>1</v>
          </cell>
          <cell r="S106">
            <v>4</v>
          </cell>
          <cell r="U106">
            <v>1</v>
          </cell>
          <cell r="V106">
            <v>2</v>
          </cell>
          <cell r="W106">
            <v>1</v>
          </cell>
        </row>
        <row r="107">
          <cell r="A107" t="str">
            <v>1ª VARA DAS EXECUÇOES PENAIS DA COMARCA DE FORTALEZA</v>
          </cell>
          <cell r="B107">
            <v>3</v>
          </cell>
          <cell r="L107">
            <v>1</v>
          </cell>
          <cell r="S107">
            <v>2</v>
          </cell>
          <cell r="U107">
            <v>1</v>
          </cell>
          <cell r="V107">
            <v>3</v>
          </cell>
          <cell r="W107">
            <v>1</v>
          </cell>
        </row>
        <row r="108">
          <cell r="A108" t="str">
            <v>1ª VARA DE DELITO DE TRAFICO DE DROGAS DA COMARCA DE FORTALEZA</v>
          </cell>
          <cell r="B108">
            <v>7</v>
          </cell>
          <cell r="L108">
            <v>1</v>
          </cell>
          <cell r="S108">
            <v>4</v>
          </cell>
          <cell r="U108">
            <v>1</v>
          </cell>
          <cell r="V108">
            <v>4</v>
          </cell>
          <cell r="W108">
            <v>1</v>
          </cell>
        </row>
        <row r="109">
          <cell r="A109" t="str">
            <v>1ª VARA DE EXECUÇOES FISCAIS DA COMARCA DE FORTALEZA</v>
          </cell>
          <cell r="B109">
            <v>4</v>
          </cell>
          <cell r="L109">
            <v>1</v>
          </cell>
          <cell r="S109">
            <v>3</v>
          </cell>
          <cell r="U109">
            <v>1</v>
          </cell>
          <cell r="V109">
            <v>1</v>
          </cell>
          <cell r="W109">
            <v>1</v>
          </cell>
        </row>
        <row r="110">
          <cell r="A110" t="str">
            <v>1ª VARA DE FAMILIA DA COMARCA DE FORTALEZA</v>
          </cell>
          <cell r="B110">
            <v>3.5</v>
          </cell>
          <cell r="S110">
            <v>1</v>
          </cell>
          <cell r="U110">
            <v>2</v>
          </cell>
          <cell r="V110">
            <v>3</v>
          </cell>
          <cell r="W110">
            <v>1</v>
          </cell>
        </row>
        <row r="111">
          <cell r="A111" t="str">
            <v>1ª VARA DE FAMILIA E SUCESSOES DA COMARCA DE JUAZEIRO DO NORTE</v>
          </cell>
          <cell r="B111">
            <v>4.5</v>
          </cell>
          <cell r="S111">
            <v>3</v>
          </cell>
          <cell r="U111">
            <v>2</v>
          </cell>
          <cell r="V111">
            <v>2</v>
          </cell>
          <cell r="W111">
            <v>1</v>
          </cell>
        </row>
        <row r="112">
          <cell r="A112" t="str">
            <v>1ª VARA DE FAMILIA E SUCESSOES DA COMARCA DE MARACANAU</v>
          </cell>
          <cell r="B112">
            <v>4.5</v>
          </cell>
          <cell r="S112">
            <v>3</v>
          </cell>
          <cell r="T112">
            <v>8</v>
          </cell>
          <cell r="U112">
            <v>2</v>
          </cell>
          <cell r="V112">
            <v>2</v>
          </cell>
          <cell r="W112">
            <v>1</v>
          </cell>
        </row>
        <row r="113">
          <cell r="A113" t="str">
            <v>1ª VARA DE FAMILIA E SUCESSOES DA COMARCA DE SOBRAL</v>
          </cell>
          <cell r="B113">
            <v>4</v>
          </cell>
          <cell r="S113">
            <v>4</v>
          </cell>
          <cell r="U113">
            <v>2</v>
          </cell>
          <cell r="V113">
            <v>2</v>
          </cell>
        </row>
        <row r="114">
          <cell r="A114" t="str">
            <v>1ª VARA DE RECUPERAÇAO DE EMPRESAS E FALENCIAS DA COMARCA DE FORTALEZA</v>
          </cell>
          <cell r="B114">
            <v>4</v>
          </cell>
          <cell r="G114">
            <v>1</v>
          </cell>
          <cell r="S114">
            <v>2</v>
          </cell>
          <cell r="U114">
            <v>1</v>
          </cell>
          <cell r="V114">
            <v>2</v>
          </cell>
          <cell r="W114">
            <v>1</v>
          </cell>
        </row>
        <row r="115">
          <cell r="A115" t="str">
            <v>1ª VARA DE REGISTROS PUBLICOS DA COMARCA DE FORTALEZA</v>
          </cell>
          <cell r="B115">
            <v>5</v>
          </cell>
          <cell r="G115">
            <v>1</v>
          </cell>
          <cell r="S115">
            <v>3</v>
          </cell>
          <cell r="U115">
            <v>1</v>
          </cell>
          <cell r="V115">
            <v>1</v>
          </cell>
          <cell r="W115">
            <v>1</v>
          </cell>
        </row>
        <row r="116">
          <cell r="A116" t="str">
            <v>1ª VARA DE SUCESSOES DA COMARCA DE FORTALEZA</v>
          </cell>
          <cell r="B116">
            <v>4</v>
          </cell>
          <cell r="G116">
            <v>1</v>
          </cell>
          <cell r="S116">
            <v>3</v>
          </cell>
          <cell r="U116">
            <v>1</v>
          </cell>
          <cell r="V116">
            <v>2</v>
          </cell>
          <cell r="W116">
            <v>1</v>
          </cell>
        </row>
        <row r="117">
          <cell r="A117" t="str">
            <v>1ª VARA DO JURI DA COMARCA DE FORTALEZA</v>
          </cell>
          <cell r="B117">
            <v>5.5</v>
          </cell>
          <cell r="C117">
            <v>2</v>
          </cell>
          <cell r="L117">
            <v>1</v>
          </cell>
          <cell r="S117">
            <v>3</v>
          </cell>
          <cell r="T117">
            <v>1</v>
          </cell>
          <cell r="U117">
            <v>1</v>
          </cell>
          <cell r="V117">
            <v>2</v>
          </cell>
          <cell r="W117">
            <v>1</v>
          </cell>
        </row>
        <row r="118">
          <cell r="A118" t="str">
            <v>1ª VARA FAMILIA E SUCESSOES DA COMARCA DE CAUCAIA</v>
          </cell>
          <cell r="B118">
            <v>5</v>
          </cell>
          <cell r="S118">
            <v>1</v>
          </cell>
          <cell r="T118">
            <v>8</v>
          </cell>
          <cell r="U118">
            <v>2</v>
          </cell>
          <cell r="V118">
            <v>2</v>
          </cell>
          <cell r="W118">
            <v>1</v>
          </cell>
        </row>
        <row r="119">
          <cell r="A119" t="str">
            <v>1º JUIZADO AUXILIAR DA 2ª ZONA JUDICIARIA - IGUATU</v>
          </cell>
          <cell r="B119" t="str">
            <v>#N/D</v>
          </cell>
          <cell r="W119">
            <v>1</v>
          </cell>
        </row>
        <row r="120">
          <cell r="A120" t="str">
            <v>1º JUIZADO AUXILIAR DA 3ª ZONA JUDICIARIA - QUIXADA</v>
          </cell>
          <cell r="B120" t="str">
            <v>#N/D</v>
          </cell>
          <cell r="W120">
            <v>1</v>
          </cell>
        </row>
        <row r="121">
          <cell r="A121" t="str">
            <v>1º JUIZADO AUXILIAR DA 4ª ZONA JUDICIARIA - RUSSAS</v>
          </cell>
          <cell r="B121" t="str">
            <v>#N/D</v>
          </cell>
          <cell r="W121">
            <v>1</v>
          </cell>
        </row>
        <row r="122">
          <cell r="A122" t="str">
            <v>1º JUIZADO AUXILIAR DA 5ª ZONA JUDICIARIA - MARACANAU</v>
          </cell>
          <cell r="B122" t="str">
            <v>#N/D</v>
          </cell>
          <cell r="W122">
            <v>1</v>
          </cell>
        </row>
        <row r="123">
          <cell r="A123" t="str">
            <v>1º JUIZADO AUXILIAR DA 8ª ZONA JUDICIARIA - TIANGUA</v>
          </cell>
          <cell r="B123" t="str">
            <v>#N/D</v>
          </cell>
          <cell r="W123">
            <v>1</v>
          </cell>
        </row>
        <row r="124">
          <cell r="A124" t="str">
            <v>1º JUIZADO AUXILIAR DAS UNIDADES DOS JUIZADOS ESPECIAIS CIVEIS</v>
          </cell>
          <cell r="B124" t="str">
            <v>#N/D</v>
          </cell>
          <cell r="V124">
            <v>1</v>
          </cell>
          <cell r="W124">
            <v>1</v>
          </cell>
        </row>
        <row r="125">
          <cell r="A125" t="str">
            <v>1º JUIZADO AUXILIAR DAS VARAS CIVEIS COMUNS</v>
          </cell>
          <cell r="B125" t="str">
            <v>#N/D</v>
          </cell>
          <cell r="W125">
            <v>1</v>
          </cell>
        </row>
        <row r="126">
          <cell r="A126" t="str">
            <v>1º JUIZADO AUXILIAR DAS VARAS CRIMINAIS</v>
          </cell>
          <cell r="B126" t="str">
            <v>#N/D</v>
          </cell>
          <cell r="V126">
            <v>1</v>
          </cell>
          <cell r="W126">
            <v>1</v>
          </cell>
        </row>
        <row r="127">
          <cell r="A127" t="str">
            <v>1º JUIZADO AUXILIAR DAS VARAS DA FAZENDA PUBLICA</v>
          </cell>
          <cell r="B127" t="str">
            <v>#N/D</v>
          </cell>
          <cell r="V127">
            <v>1</v>
          </cell>
          <cell r="W127">
            <v>1</v>
          </cell>
        </row>
        <row r="128">
          <cell r="A128" t="str">
            <v>1º JUIZADO AUXILIAR DAS VARAS DE FAMILIA</v>
          </cell>
          <cell r="B128" t="str">
            <v>#N/D</v>
          </cell>
          <cell r="V128">
            <v>1</v>
          </cell>
          <cell r="W128">
            <v>1</v>
          </cell>
        </row>
        <row r="129">
          <cell r="A129" t="str">
            <v>20ª UNIDADE DE JUIZADO ESPECIAL CRIMINAL DA COMARCA DE FORTALEZA</v>
          </cell>
          <cell r="B129">
            <v>5</v>
          </cell>
          <cell r="L129">
            <v>1</v>
          </cell>
          <cell r="S129">
            <v>2</v>
          </cell>
          <cell r="U129">
            <v>2</v>
          </cell>
          <cell r="V129">
            <v>3</v>
          </cell>
          <cell r="W129">
            <v>1</v>
          </cell>
        </row>
        <row r="130">
          <cell r="A130" t="str">
            <v>20ª VARA CIVEL DA COMARCA DE FORTALEZA</v>
          </cell>
          <cell r="B130">
            <v>5.5</v>
          </cell>
          <cell r="S130">
            <v>1</v>
          </cell>
          <cell r="U130">
            <v>2</v>
          </cell>
          <cell r="V130">
            <v>3</v>
          </cell>
          <cell r="W130">
            <v>1</v>
          </cell>
        </row>
        <row r="131">
          <cell r="A131" t="str">
            <v>21ª UNIDADE DE JUIZADO ESPECIAL CIVEL DA COMARCA DE FORTALEZA</v>
          </cell>
          <cell r="B131">
            <v>5.5</v>
          </cell>
          <cell r="C131">
            <v>1</v>
          </cell>
          <cell r="S131">
            <v>4</v>
          </cell>
          <cell r="T131">
            <v>1</v>
          </cell>
          <cell r="U131">
            <v>2</v>
          </cell>
          <cell r="V131">
            <v>1</v>
          </cell>
          <cell r="W131">
            <v>1</v>
          </cell>
        </row>
        <row r="132">
          <cell r="A132" t="str">
            <v>21ª VARA CIVEL DA COMARCA DE FORTALEZA</v>
          </cell>
          <cell r="B132">
            <v>4</v>
          </cell>
          <cell r="S132">
            <v>1</v>
          </cell>
          <cell r="U132">
            <v>2</v>
          </cell>
          <cell r="V132">
            <v>3</v>
          </cell>
          <cell r="W132">
            <v>1</v>
          </cell>
        </row>
        <row r="133">
          <cell r="A133" t="str">
            <v>22ª UNIDADE DE JUIZADO ESPECIAL CIVEL DA COMARCA DE FORTALEZA</v>
          </cell>
          <cell r="B133">
            <v>6.5</v>
          </cell>
          <cell r="C133">
            <v>1</v>
          </cell>
          <cell r="S133">
            <v>3</v>
          </cell>
          <cell r="U133">
            <v>3</v>
          </cell>
          <cell r="V133">
            <v>2</v>
          </cell>
          <cell r="W133">
            <v>1</v>
          </cell>
        </row>
        <row r="134">
          <cell r="A134" t="str">
            <v>22ª VARA CIVEL DA COMARCA DE FORTALEZA</v>
          </cell>
          <cell r="B134">
            <v>5</v>
          </cell>
          <cell r="S134">
            <v>1</v>
          </cell>
          <cell r="U134">
            <v>2</v>
          </cell>
          <cell r="V134">
            <v>3</v>
          </cell>
          <cell r="W134">
            <v>1</v>
          </cell>
        </row>
        <row r="135">
          <cell r="A135" t="str">
            <v>23ª UNIDADE DE JUIZADO ESPECIAL CIVEL DA COMARCA DE FORTALEZA</v>
          </cell>
          <cell r="B135">
            <v>5</v>
          </cell>
          <cell r="C135">
            <v>1</v>
          </cell>
          <cell r="S135">
            <v>2</v>
          </cell>
          <cell r="U135">
            <v>3</v>
          </cell>
          <cell r="W135">
            <v>1</v>
          </cell>
        </row>
        <row r="136">
          <cell r="A136" t="str">
            <v>23ª VARA CIVEL DA COMARCA DE FORTALEZA</v>
          </cell>
          <cell r="B136">
            <v>4.5</v>
          </cell>
          <cell r="L136">
            <v>1</v>
          </cell>
          <cell r="S136">
            <v>2</v>
          </cell>
          <cell r="U136">
            <v>1</v>
          </cell>
          <cell r="V136">
            <v>3</v>
          </cell>
        </row>
        <row r="137">
          <cell r="A137" t="str">
            <v>24ª UNIDADE DE JUIZADO ESPECIAL CIVEL DA COMARCA DE FORTALEZA</v>
          </cell>
          <cell r="B137">
            <v>7</v>
          </cell>
          <cell r="C137">
            <v>1</v>
          </cell>
          <cell r="S137">
            <v>3</v>
          </cell>
          <cell r="U137">
            <v>3</v>
          </cell>
          <cell r="V137">
            <v>2</v>
          </cell>
          <cell r="W137">
            <v>1</v>
          </cell>
        </row>
        <row r="138">
          <cell r="A138" t="str">
            <v>25ª VARA CIVEL DA COMARCA DE FORTALEZA</v>
          </cell>
          <cell r="B138">
            <v>4.5</v>
          </cell>
          <cell r="G138">
            <v>1</v>
          </cell>
          <cell r="S138">
            <v>1</v>
          </cell>
          <cell r="U138">
            <v>1</v>
          </cell>
          <cell r="V138">
            <v>3</v>
          </cell>
          <cell r="W138">
            <v>1</v>
          </cell>
        </row>
        <row r="139">
          <cell r="A139" t="str">
            <v>26ª VARA CIVEL DA COMARCA DE FORTALEZA</v>
          </cell>
          <cell r="B139">
            <v>4</v>
          </cell>
          <cell r="S139">
            <v>1</v>
          </cell>
          <cell r="U139">
            <v>1</v>
          </cell>
          <cell r="V139">
            <v>3</v>
          </cell>
          <cell r="W139">
            <v>1</v>
          </cell>
        </row>
        <row r="140">
          <cell r="A140" t="str">
            <v>27ª VARA CIVEL DA COMARCA DE FORTALEZA</v>
          </cell>
          <cell r="B140">
            <v>4.5</v>
          </cell>
          <cell r="L140">
            <v>1</v>
          </cell>
          <cell r="S140">
            <v>1</v>
          </cell>
          <cell r="U140">
            <v>1</v>
          </cell>
          <cell r="V140">
            <v>3</v>
          </cell>
          <cell r="W140">
            <v>1</v>
          </cell>
        </row>
        <row r="141">
          <cell r="A141" t="str">
            <v>28ª VARA CIVEL DA COMARCA DE FORTALEZA</v>
          </cell>
          <cell r="B141">
            <v>4</v>
          </cell>
          <cell r="G141">
            <v>1</v>
          </cell>
          <cell r="S141">
            <v>1</v>
          </cell>
          <cell r="U141">
            <v>1</v>
          </cell>
          <cell r="V141">
            <v>2</v>
          </cell>
          <cell r="W141">
            <v>1</v>
          </cell>
        </row>
        <row r="142">
          <cell r="A142" t="str">
            <v>29ª VARA CIVEL DA COMARCA DE FORTALEZA</v>
          </cell>
          <cell r="B142">
            <v>4.5</v>
          </cell>
          <cell r="G142">
            <v>1</v>
          </cell>
          <cell r="S142">
            <v>1</v>
          </cell>
          <cell r="U142">
            <v>1</v>
          </cell>
          <cell r="V142">
            <v>2</v>
          </cell>
          <cell r="W142">
            <v>1</v>
          </cell>
        </row>
        <row r="143">
          <cell r="A143" t="str">
            <v>2ª CAMARA CRIMINAL</v>
          </cell>
          <cell r="B143">
            <v>4.5</v>
          </cell>
          <cell r="S143">
            <v>3</v>
          </cell>
          <cell r="T143">
            <v>1</v>
          </cell>
          <cell r="U143">
            <v>1</v>
          </cell>
          <cell r="V143">
            <v>1</v>
          </cell>
        </row>
        <row r="144">
          <cell r="A144" t="str">
            <v>2ª CAMARA DE DIREITO PRIVADO</v>
          </cell>
          <cell r="B144">
            <v>3</v>
          </cell>
          <cell r="K144">
            <v>1</v>
          </cell>
          <cell r="S144">
            <v>2</v>
          </cell>
          <cell r="V144">
            <v>1</v>
          </cell>
        </row>
        <row r="145">
          <cell r="A145" t="str">
            <v>2ª CAMARA DE DIREITO PUBLICO</v>
          </cell>
          <cell r="B145">
            <v>3</v>
          </cell>
          <cell r="K145">
            <v>1</v>
          </cell>
          <cell r="S145">
            <v>2</v>
          </cell>
          <cell r="V145">
            <v>2</v>
          </cell>
        </row>
        <row r="146">
          <cell r="A146" t="str">
            <v>2ª TURMA RECURSAL - JUIZADOS ESPECIAIS CIVEIS E CRIMINAIS</v>
          </cell>
          <cell r="B146">
            <v>16.5</v>
          </cell>
          <cell r="S146">
            <v>5</v>
          </cell>
          <cell r="V146">
            <v>8</v>
          </cell>
          <cell r="W146">
            <v>3</v>
          </cell>
        </row>
        <row r="147">
          <cell r="A147" t="str">
            <v>2ª UNIDADE DE JUIZADO ESPECIAL CIVEL DA COMARCA DE FORTALEZA</v>
          </cell>
          <cell r="B147">
            <v>7</v>
          </cell>
          <cell r="C147">
            <v>1</v>
          </cell>
          <cell r="S147">
            <v>2</v>
          </cell>
          <cell r="U147">
            <v>3</v>
          </cell>
          <cell r="V147">
            <v>4</v>
          </cell>
          <cell r="W147">
            <v>1</v>
          </cell>
        </row>
        <row r="148">
          <cell r="A148" t="str">
            <v>2ª UNIDADE DO JUIZADO ESPECIAL CIVEL E CRIMINAL DA COMARCA DE JUAZEIRO DO NORTE</v>
          </cell>
          <cell r="B148">
            <v>5</v>
          </cell>
          <cell r="S148">
            <v>3</v>
          </cell>
          <cell r="U148">
            <v>3</v>
          </cell>
          <cell r="V148">
            <v>3</v>
          </cell>
          <cell r="W148">
            <v>1</v>
          </cell>
        </row>
        <row r="149">
          <cell r="A149" t="str">
            <v>2ª UNIDADE DOS JUIZADOS ESPECIAIS CIVEIS E CRIMINAIS DA COMARCA DE CAUCAIA</v>
          </cell>
          <cell r="B149">
            <v>8.5</v>
          </cell>
          <cell r="G149">
            <v>1</v>
          </cell>
          <cell r="S149">
            <v>3</v>
          </cell>
          <cell r="T149">
            <v>5</v>
          </cell>
          <cell r="U149">
            <v>1</v>
          </cell>
          <cell r="V149">
            <v>2</v>
          </cell>
          <cell r="W149">
            <v>1</v>
          </cell>
        </row>
        <row r="150">
          <cell r="A150" t="str">
            <v>2ª VARA CIVEL DA COMARCA DE CAUCAIA</v>
          </cell>
          <cell r="B150">
            <v>5</v>
          </cell>
          <cell r="L150">
            <v>1</v>
          </cell>
          <cell r="S150">
            <v>3</v>
          </cell>
          <cell r="T150">
            <v>11</v>
          </cell>
          <cell r="U150">
            <v>1</v>
          </cell>
          <cell r="V150">
            <v>2</v>
          </cell>
          <cell r="W150">
            <v>1</v>
          </cell>
        </row>
        <row r="151">
          <cell r="A151" t="str">
            <v>2ª VARA CIVEL DA COMARCA DE CRATO</v>
          </cell>
          <cell r="B151">
            <v>7</v>
          </cell>
          <cell r="L151">
            <v>1</v>
          </cell>
          <cell r="S151">
            <v>1</v>
          </cell>
          <cell r="U151">
            <v>1</v>
          </cell>
          <cell r="V151">
            <v>3</v>
          </cell>
          <cell r="W151">
            <v>1</v>
          </cell>
        </row>
        <row r="152">
          <cell r="A152" t="str">
            <v>2ª VARA CIVEL DA COMARCA DE FORTALEZA</v>
          </cell>
          <cell r="B152">
            <v>6</v>
          </cell>
          <cell r="S152">
            <v>1</v>
          </cell>
          <cell r="U152">
            <v>2</v>
          </cell>
          <cell r="V152">
            <v>5</v>
          </cell>
          <cell r="W152">
            <v>1</v>
          </cell>
        </row>
        <row r="153">
          <cell r="A153" t="str">
            <v>2ª VARA CIVEL DA COMARCA DE JUAZEIRO DO NORTE</v>
          </cell>
          <cell r="B153">
            <v>6</v>
          </cell>
          <cell r="S153">
            <v>1</v>
          </cell>
          <cell r="T153">
            <v>2</v>
          </cell>
          <cell r="U153">
            <v>2</v>
          </cell>
          <cell r="V153">
            <v>4</v>
          </cell>
          <cell r="W153">
            <v>1</v>
          </cell>
        </row>
        <row r="154">
          <cell r="A154" t="str">
            <v>2ª VARA CIVEL DA COMARCA DE MARACANAU</v>
          </cell>
          <cell r="B154">
            <v>4</v>
          </cell>
          <cell r="S154">
            <v>2</v>
          </cell>
          <cell r="T154">
            <v>6</v>
          </cell>
          <cell r="U154">
            <v>2</v>
          </cell>
          <cell r="V154">
            <v>2</v>
          </cell>
          <cell r="W154">
            <v>1</v>
          </cell>
        </row>
        <row r="155">
          <cell r="A155" t="str">
            <v>2ª VARA CIVEL DA COMARCA DE SOBRAL</v>
          </cell>
          <cell r="B155">
            <v>4</v>
          </cell>
          <cell r="G155">
            <v>1</v>
          </cell>
          <cell r="L155">
            <v>1</v>
          </cell>
          <cell r="S155">
            <v>3</v>
          </cell>
          <cell r="V155">
            <v>2</v>
          </cell>
          <cell r="W155">
            <v>1</v>
          </cell>
        </row>
        <row r="156">
          <cell r="A156" t="str">
            <v>2ª VARA CRIMINAL DA COMARCA DE CAUCAIA</v>
          </cell>
          <cell r="B156">
            <v>9.5</v>
          </cell>
          <cell r="S156">
            <v>2</v>
          </cell>
          <cell r="T156">
            <v>3</v>
          </cell>
          <cell r="U156">
            <v>2</v>
          </cell>
          <cell r="V156">
            <v>1</v>
          </cell>
          <cell r="W156">
            <v>1</v>
          </cell>
        </row>
        <row r="157">
          <cell r="A157" t="str">
            <v>2ª VARA CRIMINAL DA COMARCA DE CRATO</v>
          </cell>
          <cell r="B157">
            <v>7</v>
          </cell>
          <cell r="L157">
            <v>1</v>
          </cell>
          <cell r="S157">
            <v>2</v>
          </cell>
          <cell r="T157">
            <v>1</v>
          </cell>
          <cell r="V157">
            <v>2</v>
          </cell>
          <cell r="W157">
            <v>1</v>
          </cell>
        </row>
        <row r="158">
          <cell r="A158" t="str">
            <v>2ª VARA CRIMINAL DA COMARCA DE FORTALEZA</v>
          </cell>
          <cell r="B158">
            <v>4.5</v>
          </cell>
          <cell r="G158">
            <v>1</v>
          </cell>
          <cell r="S158">
            <v>1</v>
          </cell>
          <cell r="U158">
            <v>1</v>
          </cell>
          <cell r="V158">
            <v>3</v>
          </cell>
          <cell r="W158">
            <v>1</v>
          </cell>
        </row>
        <row r="159">
          <cell r="A159" t="str">
            <v>2ª VARA CRIMINAL DA COMARCA DE JUAZEIRO DO NORTE</v>
          </cell>
          <cell r="B159">
            <v>10.5</v>
          </cell>
          <cell r="L159">
            <v>1</v>
          </cell>
          <cell r="S159">
            <v>2</v>
          </cell>
          <cell r="T159">
            <v>6</v>
          </cell>
          <cell r="U159">
            <v>1</v>
          </cell>
          <cell r="W159">
            <v>1</v>
          </cell>
        </row>
        <row r="160">
          <cell r="A160" t="str">
            <v>2ª VARA CRIMINAL DA COMARCA DE MARACANAU</v>
          </cell>
          <cell r="B160">
            <v>5</v>
          </cell>
          <cell r="S160">
            <v>2</v>
          </cell>
          <cell r="T160">
            <v>9</v>
          </cell>
          <cell r="U160">
            <v>2</v>
          </cell>
          <cell r="W160">
            <v>1</v>
          </cell>
        </row>
        <row r="161">
          <cell r="A161" t="str">
            <v>2ª VARA CRIMINAL DA COMARCA DE SOBRAL</v>
          </cell>
          <cell r="B161">
            <v>7</v>
          </cell>
          <cell r="S161">
            <v>5</v>
          </cell>
          <cell r="U161">
            <v>2</v>
          </cell>
          <cell r="V161">
            <v>3</v>
          </cell>
          <cell r="W161">
            <v>1</v>
          </cell>
        </row>
        <row r="162">
          <cell r="A162" t="str">
            <v>2ª VARA DA COMARCA DE ACARAU</v>
          </cell>
          <cell r="B162">
            <v>5</v>
          </cell>
          <cell r="S162">
            <v>3</v>
          </cell>
          <cell r="T162">
            <v>3</v>
          </cell>
          <cell r="U162">
            <v>2</v>
          </cell>
        </row>
        <row r="163">
          <cell r="A163" t="str">
            <v>2ª VARA DA COMARCA DE ACOPIARA</v>
          </cell>
          <cell r="B163">
            <v>17.5</v>
          </cell>
          <cell r="H163">
            <v>1</v>
          </cell>
          <cell r="S163">
            <v>2</v>
          </cell>
          <cell r="T163">
            <v>11</v>
          </cell>
          <cell r="U163">
            <v>1</v>
          </cell>
          <cell r="V163">
            <v>1</v>
          </cell>
          <cell r="W163">
            <v>1</v>
          </cell>
        </row>
        <row r="164">
          <cell r="A164" t="str">
            <v>2ª VARA DA COMARCA DE AQUIRAZ</v>
          </cell>
          <cell r="B164">
            <v>6</v>
          </cell>
          <cell r="S164">
            <v>3</v>
          </cell>
          <cell r="T164">
            <v>19</v>
          </cell>
          <cell r="U164">
            <v>2</v>
          </cell>
          <cell r="W164">
            <v>1</v>
          </cell>
        </row>
        <row r="165">
          <cell r="A165" t="str">
            <v>2ª VARA DA COMARCA DE ARACATI</v>
          </cell>
          <cell r="B165">
            <v>6</v>
          </cell>
          <cell r="S165">
            <v>4</v>
          </cell>
          <cell r="T165">
            <v>4</v>
          </cell>
          <cell r="U165">
            <v>2</v>
          </cell>
          <cell r="W165">
            <v>1</v>
          </cell>
        </row>
        <row r="166">
          <cell r="A166" t="str">
            <v>2ª VARA DA COMARCA DE BARBALHA</v>
          </cell>
          <cell r="B166">
            <v>7</v>
          </cell>
          <cell r="S166">
            <v>1</v>
          </cell>
          <cell r="U166">
            <v>2</v>
          </cell>
          <cell r="V166">
            <v>1</v>
          </cell>
          <cell r="W166">
            <v>1</v>
          </cell>
        </row>
        <row r="167">
          <cell r="A167" t="str">
            <v>2ª VARA DA COMARCA DE BATURITE</v>
          </cell>
          <cell r="B167">
            <v>4</v>
          </cell>
          <cell r="C167">
            <v>1</v>
          </cell>
          <cell r="M167">
            <v>1</v>
          </cell>
          <cell r="S167">
            <v>2</v>
          </cell>
          <cell r="T167">
            <v>2</v>
          </cell>
          <cell r="U167">
            <v>1</v>
          </cell>
          <cell r="V167">
            <v>1</v>
          </cell>
          <cell r="W167">
            <v>1</v>
          </cell>
        </row>
        <row r="168">
          <cell r="A168" t="str">
            <v>2ª VARA DA COMARCA DE BEBERIBE</v>
          </cell>
          <cell r="B168">
            <v>11</v>
          </cell>
          <cell r="C168">
            <v>1</v>
          </cell>
          <cell r="M168">
            <v>1</v>
          </cell>
          <cell r="S168">
            <v>2</v>
          </cell>
          <cell r="T168">
            <v>7</v>
          </cell>
          <cell r="U168">
            <v>1</v>
          </cell>
          <cell r="W168">
            <v>1</v>
          </cell>
        </row>
        <row r="169">
          <cell r="A169" t="str">
            <v>2ª VARA DA COMARCA DE BOA VIAGEM</v>
          </cell>
          <cell r="B169">
            <v>4</v>
          </cell>
          <cell r="S169">
            <v>2</v>
          </cell>
          <cell r="T169">
            <v>9</v>
          </cell>
          <cell r="U169">
            <v>2</v>
          </cell>
          <cell r="W169">
            <v>1</v>
          </cell>
        </row>
        <row r="170">
          <cell r="A170" t="str">
            <v>2ª VARA DA COMARCA DE BREJO SANTO</v>
          </cell>
          <cell r="B170">
            <v>6.5</v>
          </cell>
          <cell r="S170">
            <v>2</v>
          </cell>
          <cell r="U170">
            <v>2</v>
          </cell>
          <cell r="V170">
            <v>1</v>
          </cell>
          <cell r="W170">
            <v>1</v>
          </cell>
        </row>
        <row r="171">
          <cell r="A171" t="str">
            <v>2ª VARA DA COMARCA DE CAMOCIM</v>
          </cell>
          <cell r="B171">
            <v>8.5</v>
          </cell>
          <cell r="M171">
            <v>1</v>
          </cell>
          <cell r="S171">
            <v>2</v>
          </cell>
          <cell r="T171">
            <v>6</v>
          </cell>
          <cell r="U171">
            <v>1</v>
          </cell>
          <cell r="W171">
            <v>1</v>
          </cell>
        </row>
        <row r="172">
          <cell r="A172" t="str">
            <v>2ª VARA DA COMARCA DE CANINDE</v>
          </cell>
          <cell r="B172">
            <v>8.5</v>
          </cell>
          <cell r="S172">
            <v>2</v>
          </cell>
          <cell r="T172">
            <v>7</v>
          </cell>
          <cell r="U172">
            <v>1</v>
          </cell>
          <cell r="V172">
            <v>1</v>
          </cell>
        </row>
        <row r="173">
          <cell r="A173" t="str">
            <v>2ª VARA DA COMARCA DE CASCAVEL</v>
          </cell>
          <cell r="B173">
            <v>8</v>
          </cell>
          <cell r="C173">
            <v>2</v>
          </cell>
          <cell r="S173">
            <v>3</v>
          </cell>
          <cell r="T173">
            <v>9</v>
          </cell>
          <cell r="U173">
            <v>2</v>
          </cell>
          <cell r="V173">
            <v>1</v>
          </cell>
          <cell r="W173">
            <v>1</v>
          </cell>
        </row>
        <row r="174">
          <cell r="A174" t="str">
            <v>2ª VARA DA COMARCA DE CRATEUS</v>
          </cell>
          <cell r="B174">
            <v>5</v>
          </cell>
          <cell r="S174">
            <v>1</v>
          </cell>
          <cell r="T174">
            <v>4</v>
          </cell>
          <cell r="U174">
            <v>2</v>
          </cell>
        </row>
        <row r="175">
          <cell r="A175" t="str">
            <v>2ª VARA DA COMARCA DE EUSEBIO</v>
          </cell>
          <cell r="B175">
            <v>8.5</v>
          </cell>
          <cell r="H175">
            <v>1</v>
          </cell>
          <cell r="M175">
            <v>1</v>
          </cell>
          <cell r="S175">
            <v>3</v>
          </cell>
          <cell r="T175">
            <v>10</v>
          </cell>
          <cell r="V175">
            <v>1</v>
          </cell>
          <cell r="W175">
            <v>1</v>
          </cell>
        </row>
        <row r="176">
          <cell r="A176" t="str">
            <v>2ª VARA DA COMARCA DE GRANJA</v>
          </cell>
          <cell r="B176">
            <v>5</v>
          </cell>
          <cell r="C176">
            <v>1</v>
          </cell>
          <cell r="H176">
            <v>1</v>
          </cell>
          <cell r="S176">
            <v>4</v>
          </cell>
          <cell r="U176">
            <v>1</v>
          </cell>
        </row>
        <row r="177">
          <cell r="A177" t="str">
            <v>2ª VARA DA COMARCA DE HORIZONTE</v>
          </cell>
          <cell r="B177">
            <v>8</v>
          </cell>
          <cell r="S177">
            <v>2</v>
          </cell>
          <cell r="T177">
            <v>13</v>
          </cell>
          <cell r="U177">
            <v>2</v>
          </cell>
          <cell r="W177">
            <v>1</v>
          </cell>
        </row>
        <row r="178">
          <cell r="A178" t="str">
            <v>2ª VARA DA COMARCA DE ICO</v>
          </cell>
          <cell r="B178">
            <v>6.5</v>
          </cell>
          <cell r="S178">
            <v>2</v>
          </cell>
          <cell r="T178">
            <v>3</v>
          </cell>
          <cell r="U178">
            <v>2</v>
          </cell>
          <cell r="V178">
            <v>1</v>
          </cell>
          <cell r="W178">
            <v>1</v>
          </cell>
        </row>
        <row r="179">
          <cell r="A179" t="str">
            <v>2ª VARA DA COMARCA DE IGUATU</v>
          </cell>
          <cell r="B179">
            <v>6.5</v>
          </cell>
          <cell r="M179">
            <v>1</v>
          </cell>
          <cell r="S179">
            <v>1</v>
          </cell>
          <cell r="T179">
            <v>3</v>
          </cell>
          <cell r="U179">
            <v>1</v>
          </cell>
          <cell r="V179">
            <v>1</v>
          </cell>
        </row>
        <row r="180">
          <cell r="A180" t="str">
            <v>2ª VARA DA COMARCA DE ITAITINGA</v>
          </cell>
          <cell r="B180">
            <v>5</v>
          </cell>
          <cell r="S180">
            <v>1</v>
          </cell>
          <cell r="T180">
            <v>13</v>
          </cell>
          <cell r="U180">
            <v>1</v>
          </cell>
          <cell r="W180">
            <v>1</v>
          </cell>
        </row>
        <row r="181">
          <cell r="A181" t="str">
            <v>2ª VARA DA COMARCA DE ITAPAJE</v>
          </cell>
          <cell r="B181">
            <v>35.5</v>
          </cell>
          <cell r="S181">
            <v>3</v>
          </cell>
          <cell r="T181">
            <v>7</v>
          </cell>
          <cell r="U181">
            <v>2</v>
          </cell>
          <cell r="V181">
            <v>1</v>
          </cell>
          <cell r="W181">
            <v>1</v>
          </cell>
        </row>
        <row r="182">
          <cell r="A182" t="str">
            <v>2ª VARA DA COMARCA DE ITAPIPOCA</v>
          </cell>
          <cell r="B182">
            <v>9.5</v>
          </cell>
          <cell r="M182">
            <v>1</v>
          </cell>
          <cell r="S182">
            <v>3</v>
          </cell>
          <cell r="T182">
            <v>15</v>
          </cell>
          <cell r="U182">
            <v>1</v>
          </cell>
          <cell r="W182">
            <v>1</v>
          </cell>
        </row>
        <row r="183">
          <cell r="A183" t="str">
            <v>2ª VARA DA COMARCA DE LIMOEIRO DO NORTE</v>
          </cell>
          <cell r="B183">
            <v>5</v>
          </cell>
          <cell r="H183">
            <v>1</v>
          </cell>
          <cell r="S183">
            <v>3</v>
          </cell>
          <cell r="T183">
            <v>6</v>
          </cell>
          <cell r="U183">
            <v>1</v>
          </cell>
          <cell r="V183">
            <v>1</v>
          </cell>
          <cell r="W183">
            <v>1</v>
          </cell>
        </row>
        <row r="184">
          <cell r="A184" t="str">
            <v>2ª VARA DA COMARCA DE MARANGUAPE</v>
          </cell>
          <cell r="B184">
            <v>6</v>
          </cell>
          <cell r="S184">
            <v>3</v>
          </cell>
          <cell r="T184">
            <v>2</v>
          </cell>
          <cell r="U184">
            <v>2</v>
          </cell>
          <cell r="V184">
            <v>1</v>
          </cell>
          <cell r="W184">
            <v>1</v>
          </cell>
        </row>
        <row r="185">
          <cell r="A185" t="str">
            <v>2ª VARA DA COMARCA DE MASSAPE</v>
          </cell>
          <cell r="B185">
            <v>4.5</v>
          </cell>
          <cell r="S185">
            <v>1</v>
          </cell>
          <cell r="T185">
            <v>3</v>
          </cell>
          <cell r="U185">
            <v>2</v>
          </cell>
          <cell r="V185">
            <v>1</v>
          </cell>
          <cell r="W185">
            <v>1</v>
          </cell>
        </row>
        <row r="186">
          <cell r="A186" t="str">
            <v>2ª VARA DA COMARCA DE MOMBAÇA</v>
          </cell>
          <cell r="B186">
            <v>8.5</v>
          </cell>
          <cell r="S186">
            <v>1</v>
          </cell>
          <cell r="T186">
            <v>3</v>
          </cell>
          <cell r="U186">
            <v>2</v>
          </cell>
        </row>
        <row r="187">
          <cell r="A187" t="str">
            <v>2ª VARA DA COMARCA DE MORADA NOVA</v>
          </cell>
          <cell r="B187">
            <v>6</v>
          </cell>
          <cell r="S187">
            <v>4</v>
          </cell>
          <cell r="T187">
            <v>7</v>
          </cell>
          <cell r="U187">
            <v>2</v>
          </cell>
          <cell r="V187">
            <v>1</v>
          </cell>
          <cell r="W187">
            <v>1</v>
          </cell>
        </row>
        <row r="188">
          <cell r="A188" t="str">
            <v>2ª VARA DA COMARCA DE NOVA RUSSAS</v>
          </cell>
          <cell r="B188">
            <v>4.5</v>
          </cell>
          <cell r="S188">
            <v>1</v>
          </cell>
          <cell r="T188">
            <v>7</v>
          </cell>
          <cell r="U188">
            <v>2</v>
          </cell>
          <cell r="W188">
            <v>1</v>
          </cell>
        </row>
        <row r="189">
          <cell r="A189" t="str">
            <v>2ª VARA DA COMARCA DE PACAJUS</v>
          </cell>
          <cell r="B189">
            <v>5.5</v>
          </cell>
          <cell r="S189">
            <v>4</v>
          </cell>
          <cell r="T189">
            <v>14</v>
          </cell>
          <cell r="U189">
            <v>2</v>
          </cell>
          <cell r="V189">
            <v>1</v>
          </cell>
          <cell r="W189">
            <v>1</v>
          </cell>
        </row>
        <row r="190">
          <cell r="A190" t="str">
            <v>2ª VARA DA COMARCA DE PACATUBA</v>
          </cell>
          <cell r="B190">
            <v>6.5</v>
          </cell>
          <cell r="S190">
            <v>2</v>
          </cell>
          <cell r="T190">
            <v>8</v>
          </cell>
          <cell r="U190">
            <v>2</v>
          </cell>
          <cell r="V190">
            <v>1</v>
          </cell>
          <cell r="W190">
            <v>1</v>
          </cell>
        </row>
        <row r="191">
          <cell r="A191" t="str">
            <v>2ª VARA DA COMARCA DE QUIXADA</v>
          </cell>
          <cell r="B191">
            <v>6</v>
          </cell>
          <cell r="S191">
            <v>4</v>
          </cell>
          <cell r="T191">
            <v>17</v>
          </cell>
          <cell r="U191">
            <v>2</v>
          </cell>
          <cell r="V191">
            <v>1</v>
          </cell>
          <cell r="W191">
            <v>1</v>
          </cell>
        </row>
        <row r="192">
          <cell r="A192" t="str">
            <v>2ª VARA DA COMARCA DE QUIXERAMOBIM</v>
          </cell>
          <cell r="B192">
            <v>10.5</v>
          </cell>
          <cell r="S192">
            <v>3</v>
          </cell>
          <cell r="T192">
            <v>10</v>
          </cell>
          <cell r="U192">
            <v>2</v>
          </cell>
          <cell r="V192">
            <v>1</v>
          </cell>
          <cell r="W192">
            <v>1</v>
          </cell>
        </row>
        <row r="193">
          <cell r="A193" t="str">
            <v>2ª VARA DA COMARCA DE RUSSAS</v>
          </cell>
          <cell r="B193">
            <v>7.5</v>
          </cell>
          <cell r="S193">
            <v>3</v>
          </cell>
          <cell r="T193">
            <v>5</v>
          </cell>
          <cell r="U193">
            <v>2</v>
          </cell>
          <cell r="W193">
            <v>1</v>
          </cell>
        </row>
        <row r="194">
          <cell r="A194" t="str">
            <v>2ª VARA DA COMARCA DE SANTA QUITERIA</v>
          </cell>
          <cell r="B194">
            <v>5.5</v>
          </cell>
          <cell r="S194">
            <v>1</v>
          </cell>
          <cell r="T194">
            <v>4</v>
          </cell>
          <cell r="U194">
            <v>2</v>
          </cell>
          <cell r="W194">
            <v>1</v>
          </cell>
        </row>
        <row r="195">
          <cell r="A195" t="str">
            <v>2ª VARA DA COMARCA DE SAO GONÇALO DO AMARANTE</v>
          </cell>
          <cell r="B195">
            <v>5.5</v>
          </cell>
          <cell r="H195">
            <v>1</v>
          </cell>
          <cell r="S195">
            <v>1</v>
          </cell>
          <cell r="T195">
            <v>9</v>
          </cell>
          <cell r="U195">
            <v>1</v>
          </cell>
          <cell r="W195">
            <v>1</v>
          </cell>
        </row>
        <row r="196">
          <cell r="A196" t="str">
            <v>2ª VARA DA COMARCA DE TAUA</v>
          </cell>
          <cell r="B196">
            <v>6.5</v>
          </cell>
          <cell r="M196">
            <v>1</v>
          </cell>
          <cell r="S196">
            <v>3</v>
          </cell>
          <cell r="T196">
            <v>4</v>
          </cell>
          <cell r="U196">
            <v>1</v>
          </cell>
        </row>
        <row r="197">
          <cell r="A197" t="str">
            <v>2ª VARA DA COMARCA DE TIANGUA</v>
          </cell>
          <cell r="B197">
            <v>4.5</v>
          </cell>
          <cell r="S197">
            <v>3</v>
          </cell>
          <cell r="T197">
            <v>2</v>
          </cell>
          <cell r="U197">
            <v>2</v>
          </cell>
          <cell r="W197">
            <v>1</v>
          </cell>
        </row>
        <row r="198">
          <cell r="A198" t="str">
            <v>2ª VARA DA COMARCA DE TRAIRI</v>
          </cell>
          <cell r="B198" t="str">
            <v>#N/D</v>
          </cell>
          <cell r="S198">
            <v>1</v>
          </cell>
          <cell r="T198">
            <v>1</v>
          </cell>
        </row>
        <row r="199">
          <cell r="A199" t="str">
            <v>2ª VARA DA FAZENDA PUBLICA DA COMARCA DE FORTALEZA</v>
          </cell>
          <cell r="B199">
            <v>8.5</v>
          </cell>
          <cell r="U199">
            <v>3</v>
          </cell>
          <cell r="V199">
            <v>2</v>
          </cell>
          <cell r="W199">
            <v>1</v>
          </cell>
        </row>
        <row r="200">
          <cell r="A200" t="str">
            <v>2ª VARA DA INFANCIA E JUVENTUDE DA COMARCA DE FORTALEZA</v>
          </cell>
          <cell r="B200">
            <v>4</v>
          </cell>
          <cell r="S200">
            <v>3</v>
          </cell>
          <cell r="U200">
            <v>2</v>
          </cell>
          <cell r="V200">
            <v>1</v>
          </cell>
          <cell r="W200">
            <v>1</v>
          </cell>
        </row>
        <row r="201">
          <cell r="A201" t="str">
            <v>2ª VARA DAS EXECUÇOES PENAIS DA COMARCA DE FORTALEZA</v>
          </cell>
          <cell r="B201">
            <v>3</v>
          </cell>
          <cell r="G201">
            <v>1</v>
          </cell>
          <cell r="L201">
            <v>1</v>
          </cell>
          <cell r="S201">
            <v>2</v>
          </cell>
          <cell r="V201">
            <v>4</v>
          </cell>
          <cell r="W201">
            <v>1</v>
          </cell>
        </row>
        <row r="202">
          <cell r="A202" t="str">
            <v>2ª VARA DE DELITO DE TRAFICO DE DROGAS DA COMARCA DE FORTALEZA</v>
          </cell>
          <cell r="B202">
            <v>6.5</v>
          </cell>
          <cell r="S202">
            <v>2</v>
          </cell>
          <cell r="U202">
            <v>2</v>
          </cell>
          <cell r="V202">
            <v>3</v>
          </cell>
          <cell r="W202">
            <v>1</v>
          </cell>
        </row>
        <row r="203">
          <cell r="A203" t="str">
            <v>2ª VARA DE EXECUÇOES FISCAIS DA COMARCA DE FORTALEZA</v>
          </cell>
          <cell r="B203">
            <v>4</v>
          </cell>
          <cell r="L203">
            <v>1</v>
          </cell>
          <cell r="S203">
            <v>2</v>
          </cell>
          <cell r="U203">
            <v>1</v>
          </cell>
          <cell r="W203">
            <v>1</v>
          </cell>
        </row>
        <row r="204">
          <cell r="A204" t="str">
            <v>2ª VARA DE FAMILIA DA COMARCA DE FORTALEZA</v>
          </cell>
          <cell r="B204">
            <v>4</v>
          </cell>
          <cell r="S204">
            <v>2</v>
          </cell>
          <cell r="U204">
            <v>2</v>
          </cell>
          <cell r="V204">
            <v>3</v>
          </cell>
          <cell r="W204">
            <v>1</v>
          </cell>
        </row>
        <row r="205">
          <cell r="A205" t="str">
            <v>2ª VARA DE FAMILIA E SUCESSOES DA COMARCA DE CAUCAIA</v>
          </cell>
          <cell r="B205">
            <v>5</v>
          </cell>
          <cell r="G205">
            <v>1</v>
          </cell>
          <cell r="S205">
            <v>2</v>
          </cell>
          <cell r="T205">
            <v>3</v>
          </cell>
          <cell r="U205">
            <v>1</v>
          </cell>
          <cell r="V205">
            <v>1</v>
          </cell>
          <cell r="W205">
            <v>1</v>
          </cell>
        </row>
        <row r="206">
          <cell r="A206" t="str">
            <v>2ª VARA DE FAMILIA E SUCESSOES DA COMARCA DE JUAZEIRO DO NORTE</v>
          </cell>
          <cell r="B206">
            <v>4</v>
          </cell>
          <cell r="S206">
            <v>2</v>
          </cell>
          <cell r="T206">
            <v>2</v>
          </cell>
          <cell r="U206">
            <v>1</v>
          </cell>
          <cell r="V206">
            <v>3</v>
          </cell>
          <cell r="W206">
            <v>1</v>
          </cell>
        </row>
        <row r="207">
          <cell r="A207" t="str">
            <v>2ª VARA DE FAMILIA E SUCESSOES DA COMARCA DE MARACANAU</v>
          </cell>
          <cell r="B207">
            <v>4</v>
          </cell>
          <cell r="S207">
            <v>2</v>
          </cell>
          <cell r="T207">
            <v>5</v>
          </cell>
          <cell r="U207">
            <v>2</v>
          </cell>
          <cell r="V207">
            <v>2</v>
          </cell>
          <cell r="W207">
            <v>1</v>
          </cell>
        </row>
        <row r="208">
          <cell r="A208" t="str">
            <v>2ª VARA DE FAMILIA E SUCESSOES DA COMARCA DE SOBRAL</v>
          </cell>
          <cell r="B208">
            <v>4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  <cell r="W208">
            <v>1</v>
          </cell>
        </row>
        <row r="209">
          <cell r="A209" t="str">
            <v>2ª VARA DE RECUPERAÇAO DE EMPRESAS E FALENCIAS DA COMARCA DE FORTALEZA</v>
          </cell>
          <cell r="B209">
            <v>4.5</v>
          </cell>
          <cell r="G209">
            <v>1</v>
          </cell>
          <cell r="S209">
            <v>3</v>
          </cell>
          <cell r="U209">
            <v>1</v>
          </cell>
          <cell r="V209">
            <v>2</v>
          </cell>
          <cell r="W209">
            <v>1</v>
          </cell>
        </row>
        <row r="210">
          <cell r="A210" t="str">
            <v>2ª VARA DE REGISTROS PUBLICOS DA COMARCA DE FORTALEZA</v>
          </cell>
          <cell r="B210">
            <v>5.5</v>
          </cell>
          <cell r="S210">
            <v>3</v>
          </cell>
          <cell r="U210">
            <v>2</v>
          </cell>
          <cell r="V210">
            <v>1</v>
          </cell>
          <cell r="W210">
            <v>1</v>
          </cell>
        </row>
        <row r="211">
          <cell r="A211" t="str">
            <v>2ª VARA DE SUCESSOES DA COMARCA DE FORTALEZA</v>
          </cell>
          <cell r="B211">
            <v>4.5</v>
          </cell>
          <cell r="G211">
            <v>1</v>
          </cell>
          <cell r="S211">
            <v>3</v>
          </cell>
          <cell r="U211">
            <v>1</v>
          </cell>
          <cell r="V211">
            <v>2</v>
          </cell>
          <cell r="W211">
            <v>1</v>
          </cell>
        </row>
        <row r="212">
          <cell r="A212" t="str">
            <v>2ª VARA DO JURI DA COMARCA DE FORTALEZA</v>
          </cell>
          <cell r="B212">
            <v>5</v>
          </cell>
          <cell r="C212">
            <v>2</v>
          </cell>
          <cell r="G212">
            <v>1</v>
          </cell>
          <cell r="S212">
            <v>4</v>
          </cell>
          <cell r="U212">
            <v>1</v>
          </cell>
          <cell r="V212">
            <v>1</v>
          </cell>
          <cell r="W212">
            <v>1</v>
          </cell>
        </row>
        <row r="213">
          <cell r="A213" t="str">
            <v>2º JUIZADO AUXILIAR DA 1ª ZONA JUDICIARIA - JUAZEIRO DO NORTE</v>
          </cell>
          <cell r="B213" t="str">
            <v>#N/D</v>
          </cell>
          <cell r="W213">
            <v>1</v>
          </cell>
        </row>
        <row r="214">
          <cell r="A214" t="str">
            <v>2º JUIZADO AUXILIAR DA 3ª ZONA JUDICIARIA - QUIXADA</v>
          </cell>
          <cell r="B214" t="str">
            <v>#N/D</v>
          </cell>
          <cell r="W214">
            <v>1</v>
          </cell>
        </row>
        <row r="215">
          <cell r="A215" t="str">
            <v>2º JUIZADO AUXILIAR DA 4ª ZONA JUDICIARIA - RUSSAS</v>
          </cell>
          <cell r="B215" t="str">
            <v>#N/D</v>
          </cell>
          <cell r="W215">
            <v>1</v>
          </cell>
        </row>
        <row r="216">
          <cell r="A216" t="str">
            <v>2º JUIZADO AUXILIAR DA 5ª ZONA JUDICIARIA - MARACANAU</v>
          </cell>
          <cell r="B216" t="str">
            <v>#N/D</v>
          </cell>
          <cell r="W216">
            <v>1</v>
          </cell>
        </row>
        <row r="217">
          <cell r="A217" t="str">
            <v>2º JUIZADO AUXILIAR DA 8ª ZONA JUDICIARIA - TIANGUA</v>
          </cell>
          <cell r="B217" t="str">
            <v>#N/D</v>
          </cell>
          <cell r="W217">
            <v>1</v>
          </cell>
        </row>
        <row r="218">
          <cell r="A218" t="str">
            <v>2º JUIZADO AUXILIAR DA 9ª ZONA JUDICIARIA - CRATEUS</v>
          </cell>
          <cell r="B218" t="str">
            <v>#N/D</v>
          </cell>
          <cell r="W218">
            <v>1</v>
          </cell>
        </row>
        <row r="219">
          <cell r="A219" t="str">
            <v>2º JUIZADO AUXILIAR DAS UNIDADES DOS JUIZADOS ESPECIAIS CIVEIS</v>
          </cell>
          <cell r="B219" t="str">
            <v>#N/D</v>
          </cell>
          <cell r="W219">
            <v>1</v>
          </cell>
        </row>
        <row r="220">
          <cell r="A220" t="str">
            <v>2º JUIZADO AUXILIAR DAS VARAS CIVEIS COMUNS</v>
          </cell>
          <cell r="B220" t="str">
            <v>#N/D</v>
          </cell>
          <cell r="W220">
            <v>1</v>
          </cell>
        </row>
        <row r="221">
          <cell r="A221" t="str">
            <v>2º JUIZADO AUXILIAR DAS VARAS CRIMINAIS</v>
          </cell>
          <cell r="B221" t="str">
            <v>#N/D</v>
          </cell>
          <cell r="V221">
            <v>1</v>
          </cell>
          <cell r="W221">
            <v>1</v>
          </cell>
        </row>
        <row r="222">
          <cell r="A222" t="str">
            <v>2º JUIZADO AUXILIAR DAS VARAS DA FAZENDA PUBLICA</v>
          </cell>
          <cell r="B222" t="str">
            <v>#N/D</v>
          </cell>
          <cell r="W222">
            <v>1</v>
          </cell>
        </row>
        <row r="223">
          <cell r="A223" t="str">
            <v>2º JUIZADO AUXILIAR DAS VARAS DE EXECUÇOES FISCAIS E CRIMES CONTRA A ORDEM TRIBUTARIA</v>
          </cell>
          <cell r="B223" t="str">
            <v>#N/D</v>
          </cell>
          <cell r="W223">
            <v>1</v>
          </cell>
        </row>
        <row r="224">
          <cell r="A224" t="str">
            <v>2º JUIZADO AUXILIAR DAS VARAS DE FAMILIA</v>
          </cell>
          <cell r="B224" t="str">
            <v>#N/D</v>
          </cell>
          <cell r="W224">
            <v>1</v>
          </cell>
        </row>
        <row r="225">
          <cell r="A225" t="str">
            <v>2º JUIZADO DA VIOLENCIA DOMESTICA E FAMILIAR CONTRA A MULHER</v>
          </cell>
          <cell r="B225" t="str">
            <v>#N/D</v>
          </cell>
          <cell r="S225">
            <v>4</v>
          </cell>
          <cell r="U225">
            <v>2</v>
          </cell>
          <cell r="V225">
            <v>6</v>
          </cell>
          <cell r="W225">
            <v>1</v>
          </cell>
        </row>
        <row r="226">
          <cell r="A226" t="str">
            <v>30ª VARA CIVEL DA COMARCA DE FORTALEZA</v>
          </cell>
          <cell r="B226">
            <v>3</v>
          </cell>
          <cell r="L226">
            <v>1</v>
          </cell>
          <cell r="S226">
            <v>1</v>
          </cell>
          <cell r="U226">
            <v>1</v>
          </cell>
          <cell r="V226">
            <v>2</v>
          </cell>
          <cell r="W226">
            <v>1</v>
          </cell>
        </row>
        <row r="227">
          <cell r="A227" t="str">
            <v>31ª VARA CIVEL DA COMARCA DE FORTALEZA</v>
          </cell>
          <cell r="B227">
            <v>5</v>
          </cell>
          <cell r="S227">
            <v>1</v>
          </cell>
          <cell r="U227">
            <v>2</v>
          </cell>
          <cell r="V227">
            <v>3</v>
          </cell>
          <cell r="W227">
            <v>1</v>
          </cell>
        </row>
        <row r="228">
          <cell r="A228" t="str">
            <v>32ª VARA CIVEL DA COMARCA DE FORTALEZA</v>
          </cell>
          <cell r="B228">
            <v>3</v>
          </cell>
          <cell r="S228">
            <v>1</v>
          </cell>
          <cell r="U228">
            <v>2</v>
          </cell>
          <cell r="V228">
            <v>2</v>
          </cell>
          <cell r="W228">
            <v>1</v>
          </cell>
        </row>
        <row r="229">
          <cell r="A229" t="str">
            <v>33ª VARA CIVEL DA COMARCA DE FORTALEZA</v>
          </cell>
          <cell r="B229">
            <v>4</v>
          </cell>
          <cell r="L229">
            <v>1</v>
          </cell>
          <cell r="S229">
            <v>1</v>
          </cell>
          <cell r="U229">
            <v>1</v>
          </cell>
          <cell r="W229">
            <v>1</v>
          </cell>
        </row>
        <row r="230">
          <cell r="A230" t="str">
            <v>34ª VARA CIVEL DA COMARCA DE FORTALEZA</v>
          </cell>
          <cell r="B230">
            <v>4</v>
          </cell>
          <cell r="S230">
            <v>1</v>
          </cell>
          <cell r="U230">
            <v>2</v>
          </cell>
          <cell r="V230">
            <v>3</v>
          </cell>
          <cell r="W230">
            <v>1</v>
          </cell>
        </row>
        <row r="231">
          <cell r="A231" t="str">
            <v>35ª VARA CIVEL DA COMARCA DE FORTALEZA</v>
          </cell>
          <cell r="B231">
            <v>4</v>
          </cell>
          <cell r="G231">
            <v>1</v>
          </cell>
          <cell r="S231">
            <v>1</v>
          </cell>
          <cell r="U231">
            <v>1</v>
          </cell>
          <cell r="V231">
            <v>5</v>
          </cell>
          <cell r="W231">
            <v>1</v>
          </cell>
        </row>
        <row r="232">
          <cell r="A232" t="str">
            <v>36ª VARA CIVEL DA COMARCA DE FORTALEZA</v>
          </cell>
          <cell r="B232">
            <v>4.5</v>
          </cell>
          <cell r="S232">
            <v>1</v>
          </cell>
          <cell r="U232">
            <v>2</v>
          </cell>
          <cell r="V232">
            <v>2</v>
          </cell>
          <cell r="W232">
            <v>1</v>
          </cell>
        </row>
        <row r="233">
          <cell r="A233" t="str">
            <v>37ª VARA CIVEL DA COMARCA DE FORTALEZA</v>
          </cell>
          <cell r="B233">
            <v>4</v>
          </cell>
          <cell r="S233">
            <v>1</v>
          </cell>
          <cell r="U233">
            <v>2</v>
          </cell>
          <cell r="V233">
            <v>3</v>
          </cell>
          <cell r="W233">
            <v>1</v>
          </cell>
        </row>
        <row r="234">
          <cell r="A234" t="str">
            <v>38ª VARA CIVEL DA COMARCA DE FORTALEZA</v>
          </cell>
          <cell r="B234">
            <v>4.5</v>
          </cell>
          <cell r="L234">
            <v>1</v>
          </cell>
          <cell r="S234">
            <v>1</v>
          </cell>
          <cell r="U234">
            <v>1</v>
          </cell>
          <cell r="V234">
            <v>3</v>
          </cell>
          <cell r="W234">
            <v>1</v>
          </cell>
        </row>
        <row r="235">
          <cell r="A235" t="str">
            <v>39ª VARA CIVEL DA COMARCA DE FORTALEZA</v>
          </cell>
          <cell r="B235">
            <v>4.5</v>
          </cell>
          <cell r="S235">
            <v>1</v>
          </cell>
          <cell r="U235">
            <v>2</v>
          </cell>
          <cell r="V235">
            <v>2</v>
          </cell>
          <cell r="W235">
            <v>1</v>
          </cell>
        </row>
        <row r="236">
          <cell r="A236" t="str">
            <v>3ª CAMARA CRIMINAL</v>
          </cell>
          <cell r="B236">
            <v>4.5</v>
          </cell>
          <cell r="K236">
            <v>1</v>
          </cell>
          <cell r="S236">
            <v>3</v>
          </cell>
          <cell r="V236">
            <v>1</v>
          </cell>
        </row>
        <row r="237">
          <cell r="A237" t="str">
            <v>3ª CAMARA DE DIREITO PRIVADO</v>
          </cell>
          <cell r="B237">
            <v>3</v>
          </cell>
          <cell r="S237">
            <v>1</v>
          </cell>
          <cell r="T237">
            <v>1</v>
          </cell>
          <cell r="U237">
            <v>1</v>
          </cell>
          <cell r="V237">
            <v>2</v>
          </cell>
        </row>
        <row r="238">
          <cell r="A238" t="str">
            <v>3ª CAMARA DE DIREITO PUBLICO</v>
          </cell>
          <cell r="B238">
            <v>3</v>
          </cell>
          <cell r="K238">
            <v>1</v>
          </cell>
          <cell r="S238">
            <v>2</v>
          </cell>
          <cell r="V238">
            <v>2</v>
          </cell>
        </row>
        <row r="239">
          <cell r="A239" t="str">
            <v>3ª TURMA RECURSAL - JUIZADO ESPECIAL DA FAZENDA PUBLICA</v>
          </cell>
          <cell r="B239">
            <v>7.5</v>
          </cell>
          <cell r="S239">
            <v>5</v>
          </cell>
          <cell r="V239">
            <v>7</v>
          </cell>
          <cell r="W239">
            <v>3</v>
          </cell>
        </row>
        <row r="240">
          <cell r="A240" t="str">
            <v>3ª UNIDADE DE JUIZADO ESPECIAL CIVEL DA COMARCA DE FORTALEZA</v>
          </cell>
          <cell r="B240">
            <v>6.5</v>
          </cell>
          <cell r="C240">
            <v>1</v>
          </cell>
          <cell r="S240">
            <v>2</v>
          </cell>
          <cell r="T240">
            <v>1</v>
          </cell>
          <cell r="U240">
            <v>3</v>
          </cell>
          <cell r="V240">
            <v>3</v>
          </cell>
          <cell r="W240">
            <v>1</v>
          </cell>
        </row>
        <row r="241">
          <cell r="A241" t="str">
            <v>3ª VARA CIVEL DA COMARCA DE CAUCAIA</v>
          </cell>
          <cell r="B241">
            <v>5</v>
          </cell>
          <cell r="S241">
            <v>2</v>
          </cell>
          <cell r="T241">
            <v>4</v>
          </cell>
          <cell r="U241">
            <v>2</v>
          </cell>
          <cell r="V241">
            <v>2</v>
          </cell>
          <cell r="W241">
            <v>1</v>
          </cell>
        </row>
        <row r="242">
          <cell r="A242" t="str">
            <v>3ª VARA CIVEL DA COMARCA DE FORTALEZA</v>
          </cell>
          <cell r="B242">
            <v>4.5</v>
          </cell>
          <cell r="G242">
            <v>1</v>
          </cell>
          <cell r="L242">
            <v>1</v>
          </cell>
          <cell r="S242">
            <v>1</v>
          </cell>
          <cell r="V242">
            <v>3</v>
          </cell>
          <cell r="W242">
            <v>1</v>
          </cell>
        </row>
        <row r="243">
          <cell r="A243" t="str">
            <v>3ª VARA CIVEL DA COMARCA DE JUAZEIRO DO NORTE</v>
          </cell>
          <cell r="B243">
            <v>7.5</v>
          </cell>
          <cell r="L243">
            <v>1</v>
          </cell>
          <cell r="S243">
            <v>1</v>
          </cell>
          <cell r="T243">
            <v>2</v>
          </cell>
          <cell r="U243">
            <v>1</v>
          </cell>
          <cell r="V243">
            <v>2</v>
          </cell>
          <cell r="W243">
            <v>1</v>
          </cell>
        </row>
        <row r="244">
          <cell r="A244" t="str">
            <v>3ª VARA CIVEL DA COMARCA DE MARACANAU</v>
          </cell>
          <cell r="B244">
            <v>9</v>
          </cell>
          <cell r="S244">
            <v>5</v>
          </cell>
          <cell r="T244">
            <v>5</v>
          </cell>
          <cell r="U244">
            <v>2</v>
          </cell>
          <cell r="V244">
            <v>2</v>
          </cell>
          <cell r="W244">
            <v>1</v>
          </cell>
        </row>
        <row r="245">
          <cell r="A245" t="str">
            <v>3ª VARA CIVEL DA COMARCA DE SOBRAL</v>
          </cell>
          <cell r="B245">
            <v>4</v>
          </cell>
          <cell r="S245">
            <v>9</v>
          </cell>
          <cell r="U245">
            <v>2</v>
          </cell>
          <cell r="V245">
            <v>1</v>
          </cell>
          <cell r="W245">
            <v>1</v>
          </cell>
        </row>
        <row r="246">
          <cell r="A246" t="str">
            <v>3ª VARA CRIMINAL DA COMARCA DE CAUCAIA</v>
          </cell>
          <cell r="B246">
            <v>6.5</v>
          </cell>
          <cell r="S246">
            <v>1</v>
          </cell>
          <cell r="T246">
            <v>5</v>
          </cell>
          <cell r="U246">
            <v>2</v>
          </cell>
          <cell r="V246">
            <v>1</v>
          </cell>
          <cell r="W246">
            <v>1</v>
          </cell>
        </row>
        <row r="247">
          <cell r="A247" t="str">
            <v>3ª VARA CRIMINAL DA COMARCA DE FORTALEZA</v>
          </cell>
          <cell r="B247">
            <v>4.5</v>
          </cell>
          <cell r="G247">
            <v>1</v>
          </cell>
          <cell r="S247">
            <v>1</v>
          </cell>
          <cell r="U247">
            <v>1</v>
          </cell>
          <cell r="V247">
            <v>2</v>
          </cell>
          <cell r="W247">
            <v>1</v>
          </cell>
        </row>
        <row r="248">
          <cell r="A248" t="str">
            <v>3ª VARA CRIMINAL DA COMARCA DE JUAZEIRO DO NORTE</v>
          </cell>
          <cell r="B248">
            <v>10.5</v>
          </cell>
          <cell r="S248">
            <v>1</v>
          </cell>
          <cell r="T248">
            <v>2</v>
          </cell>
          <cell r="U248">
            <v>2</v>
          </cell>
          <cell r="V248">
            <v>2</v>
          </cell>
          <cell r="W248">
            <v>1</v>
          </cell>
        </row>
        <row r="249">
          <cell r="A249" t="str">
            <v>3ª VARA CRIMINAL DA COMARCA DE MARACANAU</v>
          </cell>
          <cell r="B249">
            <v>8.5</v>
          </cell>
          <cell r="L249">
            <v>1</v>
          </cell>
          <cell r="S249">
            <v>2</v>
          </cell>
          <cell r="T249">
            <v>9</v>
          </cell>
          <cell r="U249">
            <v>1</v>
          </cell>
          <cell r="V249">
            <v>2</v>
          </cell>
          <cell r="W249">
            <v>1</v>
          </cell>
        </row>
        <row r="250">
          <cell r="A250" t="str">
            <v>3ª VARA CRIMINAL DA COMARCA DE SOBRAL</v>
          </cell>
          <cell r="B250">
            <v>5.5</v>
          </cell>
          <cell r="L250">
            <v>1</v>
          </cell>
          <cell r="S250">
            <v>2</v>
          </cell>
          <cell r="U250">
            <v>1</v>
          </cell>
          <cell r="V250">
            <v>3</v>
          </cell>
          <cell r="W250">
            <v>1</v>
          </cell>
        </row>
        <row r="251">
          <cell r="A251" t="str">
            <v>3ª VARA DA COMARCA DE ARACATI</v>
          </cell>
          <cell r="B251">
            <v>7.5</v>
          </cell>
          <cell r="S251">
            <v>3</v>
          </cell>
          <cell r="T251">
            <v>7</v>
          </cell>
          <cell r="U251">
            <v>2</v>
          </cell>
          <cell r="V251">
            <v>1</v>
          </cell>
          <cell r="W251">
            <v>1</v>
          </cell>
        </row>
        <row r="252">
          <cell r="A252" t="str">
            <v>3ª VARA DA COMARCA DE BARBALHA</v>
          </cell>
          <cell r="B252">
            <v>5</v>
          </cell>
          <cell r="S252">
            <v>1</v>
          </cell>
          <cell r="T252">
            <v>1</v>
          </cell>
          <cell r="U252">
            <v>1</v>
          </cell>
          <cell r="V252">
            <v>3</v>
          </cell>
          <cell r="W252">
            <v>1</v>
          </cell>
        </row>
        <row r="253">
          <cell r="A253" t="str">
            <v>3ª VARA DA COMARCA DE CANINDE</v>
          </cell>
          <cell r="B253">
            <v>6</v>
          </cell>
          <cell r="S253">
            <v>2</v>
          </cell>
          <cell r="T253">
            <v>8</v>
          </cell>
          <cell r="U253">
            <v>2</v>
          </cell>
          <cell r="W253">
            <v>1</v>
          </cell>
        </row>
        <row r="254">
          <cell r="A254" t="str">
            <v>3ª VARA DA COMARCA DE CRATEUS</v>
          </cell>
          <cell r="B254">
            <v>7.5</v>
          </cell>
          <cell r="S254">
            <v>3</v>
          </cell>
          <cell r="T254">
            <v>6</v>
          </cell>
          <cell r="U254">
            <v>2</v>
          </cell>
          <cell r="W254">
            <v>1</v>
          </cell>
        </row>
        <row r="255">
          <cell r="A255" t="str">
            <v>3ª VARA DA COMARCA DE EUSEBIO</v>
          </cell>
          <cell r="B255">
            <v>7.5</v>
          </cell>
          <cell r="S255">
            <v>1</v>
          </cell>
          <cell r="T255">
            <v>8</v>
          </cell>
          <cell r="U255">
            <v>1</v>
          </cell>
          <cell r="V255">
            <v>1</v>
          </cell>
          <cell r="W255">
            <v>1</v>
          </cell>
        </row>
        <row r="256">
          <cell r="A256" t="str">
            <v>3ª VARA DA COMARCA DE IGUATU</v>
          </cell>
          <cell r="B256">
            <v>9</v>
          </cell>
          <cell r="S256">
            <v>1</v>
          </cell>
          <cell r="T256">
            <v>6</v>
          </cell>
          <cell r="U256">
            <v>2</v>
          </cell>
          <cell r="V256">
            <v>1</v>
          </cell>
          <cell r="W256">
            <v>1</v>
          </cell>
        </row>
        <row r="257">
          <cell r="A257" t="str">
            <v>3ª VARA DA COMARCA DE ITAPIPOCA</v>
          </cell>
          <cell r="B257">
            <v>7</v>
          </cell>
          <cell r="M257">
            <v>1</v>
          </cell>
          <cell r="S257">
            <v>4</v>
          </cell>
          <cell r="T257">
            <v>16</v>
          </cell>
          <cell r="U257">
            <v>1</v>
          </cell>
          <cell r="W257">
            <v>1</v>
          </cell>
        </row>
        <row r="258">
          <cell r="A258" t="str">
            <v>3ª VARA DA COMARCA DE LIMOEIRO DO NORTE</v>
          </cell>
          <cell r="B258">
            <v>5.5</v>
          </cell>
          <cell r="S258">
            <v>3</v>
          </cell>
          <cell r="T258">
            <v>8</v>
          </cell>
          <cell r="U258">
            <v>2</v>
          </cell>
          <cell r="W258">
            <v>1</v>
          </cell>
        </row>
        <row r="259">
          <cell r="A259" t="str">
            <v>3ª VARA DA COMARCA DE MARANGUAPE</v>
          </cell>
          <cell r="B259">
            <v>8</v>
          </cell>
          <cell r="S259">
            <v>3</v>
          </cell>
          <cell r="T259">
            <v>2</v>
          </cell>
          <cell r="V259">
            <v>1</v>
          </cell>
          <cell r="W259">
            <v>1</v>
          </cell>
        </row>
        <row r="260">
          <cell r="A260" t="str">
            <v>3ª VARA DA COMARCA DE MORADA NOVA</v>
          </cell>
          <cell r="B260">
            <v>4.5</v>
          </cell>
          <cell r="S260">
            <v>2</v>
          </cell>
          <cell r="T260">
            <v>5</v>
          </cell>
          <cell r="U260">
            <v>2</v>
          </cell>
          <cell r="V260">
            <v>1</v>
          </cell>
          <cell r="W260">
            <v>1</v>
          </cell>
        </row>
        <row r="261">
          <cell r="A261" t="str">
            <v>3ª VARA DA COMARCA DE QUIXADA</v>
          </cell>
          <cell r="B261">
            <v>8</v>
          </cell>
          <cell r="H261">
            <v>1</v>
          </cell>
          <cell r="M261">
            <v>1</v>
          </cell>
          <cell r="S261">
            <v>5</v>
          </cell>
          <cell r="T261">
            <v>8</v>
          </cell>
          <cell r="V261">
            <v>1</v>
          </cell>
          <cell r="W261">
            <v>1</v>
          </cell>
        </row>
        <row r="262">
          <cell r="A262" t="str">
            <v>3ª VARA DA COMARCA DE RUSSAS</v>
          </cell>
          <cell r="B262">
            <v>4.5</v>
          </cell>
          <cell r="M262">
            <v>1</v>
          </cell>
          <cell r="S262">
            <v>3</v>
          </cell>
          <cell r="T262">
            <v>3</v>
          </cell>
          <cell r="U262">
            <v>1</v>
          </cell>
          <cell r="V262">
            <v>1</v>
          </cell>
          <cell r="W262">
            <v>1</v>
          </cell>
        </row>
        <row r="263">
          <cell r="A263" t="str">
            <v>3ª VARA DA COMARCA DE TAUA</v>
          </cell>
          <cell r="B263">
            <v>7.5</v>
          </cell>
          <cell r="S263">
            <v>2</v>
          </cell>
          <cell r="T263">
            <v>7</v>
          </cell>
          <cell r="U263">
            <v>2</v>
          </cell>
        </row>
        <row r="264">
          <cell r="A264" t="str">
            <v>3ª VARA DA COMARCA DE TIANGUA</v>
          </cell>
          <cell r="B264">
            <v>6</v>
          </cell>
          <cell r="S264">
            <v>3</v>
          </cell>
          <cell r="T264">
            <v>3</v>
          </cell>
          <cell r="U264">
            <v>2</v>
          </cell>
          <cell r="V264">
            <v>1</v>
          </cell>
          <cell r="W264">
            <v>1</v>
          </cell>
        </row>
        <row r="265">
          <cell r="A265" t="str">
            <v>3ª VARA DA FAZENDA PUBLICA DA COMARCA DE FORTALEZA</v>
          </cell>
          <cell r="B265">
            <v>3</v>
          </cell>
          <cell r="S265">
            <v>1</v>
          </cell>
          <cell r="T265">
            <v>1</v>
          </cell>
          <cell r="U265">
            <v>1</v>
          </cell>
          <cell r="V265">
            <v>3</v>
          </cell>
          <cell r="W265">
            <v>1</v>
          </cell>
        </row>
        <row r="266">
          <cell r="A266" t="str">
            <v>3ª VARA DA INFANCIA E JUVENTUDE DA COMARCA DE FORTALEZA</v>
          </cell>
          <cell r="B266">
            <v>8</v>
          </cell>
          <cell r="L266">
            <v>1</v>
          </cell>
          <cell r="S266">
            <v>4</v>
          </cell>
          <cell r="U266">
            <v>1</v>
          </cell>
          <cell r="V266">
            <v>2</v>
          </cell>
          <cell r="W266">
            <v>1</v>
          </cell>
        </row>
        <row r="267">
          <cell r="A267" t="str">
            <v>3ª VARA DAS EXECUÇOES PENAIS DA COMARCA DE FORTALEZA</v>
          </cell>
          <cell r="B267">
            <v>3</v>
          </cell>
          <cell r="L267">
            <v>1</v>
          </cell>
          <cell r="S267">
            <v>2</v>
          </cell>
          <cell r="U267">
            <v>1</v>
          </cell>
          <cell r="V267">
            <v>4</v>
          </cell>
          <cell r="W267">
            <v>1</v>
          </cell>
        </row>
        <row r="268">
          <cell r="A268" t="str">
            <v>3ª VARA DE DELITO DE TRAFICO DE DROGAS DA COMARCA DE FORTALEZA</v>
          </cell>
          <cell r="B268">
            <v>5.5</v>
          </cell>
          <cell r="S268">
            <v>4</v>
          </cell>
          <cell r="U268">
            <v>2</v>
          </cell>
          <cell r="V268">
            <v>2</v>
          </cell>
          <cell r="W268">
            <v>1</v>
          </cell>
        </row>
        <row r="269">
          <cell r="A269" t="str">
            <v>3ª VARA DE EXECUÇOES FISCAIS DA COMARCA DE FORTALEZA</v>
          </cell>
          <cell r="B269">
            <v>4</v>
          </cell>
          <cell r="L269">
            <v>1</v>
          </cell>
          <cell r="S269">
            <v>3</v>
          </cell>
          <cell r="U269">
            <v>1</v>
          </cell>
          <cell r="V269">
            <v>1</v>
          </cell>
          <cell r="W269">
            <v>1</v>
          </cell>
        </row>
        <row r="270">
          <cell r="A270" t="str">
            <v>3ª VARA DE FAMILIA DA COMARCA DE FORTALEZA</v>
          </cell>
          <cell r="B270">
            <v>4</v>
          </cell>
          <cell r="S270">
            <v>1</v>
          </cell>
          <cell r="U270">
            <v>2</v>
          </cell>
          <cell r="V270">
            <v>1</v>
          </cell>
          <cell r="W270">
            <v>1</v>
          </cell>
        </row>
        <row r="271">
          <cell r="A271" t="str">
            <v>3ª VARA DE SUCESSOES DA COMARCA DE FORTALEZA</v>
          </cell>
          <cell r="B271">
            <v>4</v>
          </cell>
          <cell r="G271">
            <v>1</v>
          </cell>
          <cell r="L271">
            <v>1</v>
          </cell>
          <cell r="S271">
            <v>3</v>
          </cell>
          <cell r="V271">
            <v>2</v>
          </cell>
          <cell r="W271">
            <v>1</v>
          </cell>
        </row>
        <row r="272">
          <cell r="A272" t="str">
            <v>3ª VARA DO JURI DA COMARCA DE FORTALEZA</v>
          </cell>
          <cell r="B272">
            <v>4</v>
          </cell>
          <cell r="C272">
            <v>2</v>
          </cell>
          <cell r="L272">
            <v>1</v>
          </cell>
          <cell r="S272">
            <v>2</v>
          </cell>
          <cell r="U272">
            <v>1</v>
          </cell>
          <cell r="V272">
            <v>2</v>
          </cell>
          <cell r="W272">
            <v>1</v>
          </cell>
        </row>
        <row r="273">
          <cell r="A273" t="str">
            <v>3º JUIZADO AUXILIAR DA 1ª ZONA JUDICIARIA - JUAZEIRO DO NORTE</v>
          </cell>
          <cell r="B273" t="str">
            <v>#N/D</v>
          </cell>
          <cell r="W273">
            <v>1</v>
          </cell>
        </row>
        <row r="274">
          <cell r="A274" t="str">
            <v>3º JUIZADO AUXILIAR DA 5ª ZONA JUDICIARIA - MARACANAU</v>
          </cell>
          <cell r="B274" t="str">
            <v>#N/D</v>
          </cell>
          <cell r="W274">
            <v>1</v>
          </cell>
        </row>
        <row r="275">
          <cell r="A275" t="str">
            <v>3º JUIZADO AUXILIAR DAS UNIDADES DOS JUIZADOS ESPECIAIS CIVEIS</v>
          </cell>
          <cell r="B275" t="str">
            <v>#N/D</v>
          </cell>
          <cell r="W275">
            <v>1</v>
          </cell>
        </row>
        <row r="276">
          <cell r="A276" t="str">
            <v>3º JUIZADO AUXILIAR DAS VARAS CIVEIS COMUNS</v>
          </cell>
          <cell r="B276" t="str">
            <v>#N/D</v>
          </cell>
          <cell r="V276">
            <v>1</v>
          </cell>
          <cell r="W276">
            <v>1</v>
          </cell>
        </row>
        <row r="277">
          <cell r="A277" t="str">
            <v>3º JUIZADO AUXILIAR DAS VARAS CRIMINAIS</v>
          </cell>
          <cell r="B277" t="str">
            <v>#N/D</v>
          </cell>
          <cell r="W277">
            <v>1</v>
          </cell>
        </row>
        <row r="278">
          <cell r="A278" t="str">
            <v>3º JUIZADO AUXILIAR DAS VARAS DE FAMILIA</v>
          </cell>
          <cell r="B278" t="str">
            <v>#N/D</v>
          </cell>
          <cell r="W278">
            <v>1</v>
          </cell>
        </row>
        <row r="279">
          <cell r="A279" t="str">
            <v>4ª CAMARA DE DIREITO PRIVADO</v>
          </cell>
          <cell r="B279">
            <v>3</v>
          </cell>
          <cell r="S279">
            <v>2</v>
          </cell>
          <cell r="U279">
            <v>1</v>
          </cell>
          <cell r="V279">
            <v>2</v>
          </cell>
        </row>
        <row r="280">
          <cell r="A280" t="str">
            <v>4ª TURMA RECURSAL - JUIZADOS ESPECIAIS CIVEIS E CRIMINAIS</v>
          </cell>
          <cell r="B280" t="str">
            <v>#N/D</v>
          </cell>
          <cell r="V280">
            <v>1</v>
          </cell>
        </row>
        <row r="281">
          <cell r="A281" t="str">
            <v>4ª UNIDADE DE JUIZADO ESPECIAL CIVEL DA COMARCA DE FORTALEZA</v>
          </cell>
          <cell r="B281">
            <v>5.5</v>
          </cell>
          <cell r="C281">
            <v>1</v>
          </cell>
          <cell r="S281">
            <v>5</v>
          </cell>
          <cell r="U281">
            <v>3</v>
          </cell>
          <cell r="V281">
            <v>2</v>
          </cell>
          <cell r="W281">
            <v>1</v>
          </cell>
        </row>
        <row r="282">
          <cell r="A282" t="str">
            <v>4ª VARA CIVEL DA COMARCA DE FORTALEZA</v>
          </cell>
          <cell r="B282">
            <v>4.5</v>
          </cell>
          <cell r="S282">
            <v>1</v>
          </cell>
          <cell r="U282">
            <v>2</v>
          </cell>
          <cell r="V282">
            <v>3</v>
          </cell>
          <cell r="W282">
            <v>1</v>
          </cell>
        </row>
        <row r="283">
          <cell r="A283" t="str">
            <v>4ª VARA CRIMINAL DA COMARCA DE CAUCAIA</v>
          </cell>
          <cell r="B283">
            <v>5</v>
          </cell>
          <cell r="G283">
            <v>1</v>
          </cell>
          <cell r="S283">
            <v>1</v>
          </cell>
          <cell r="T283">
            <v>9</v>
          </cell>
          <cell r="U283">
            <v>1</v>
          </cell>
          <cell r="V283">
            <v>2</v>
          </cell>
          <cell r="W283">
            <v>1</v>
          </cell>
        </row>
        <row r="284">
          <cell r="A284" t="str">
            <v>4ª VARA DA COMARCA DE IGUATU</v>
          </cell>
          <cell r="B284">
            <v>5</v>
          </cell>
          <cell r="S284">
            <v>3</v>
          </cell>
          <cell r="T284">
            <v>4</v>
          </cell>
          <cell r="U284">
            <v>2</v>
          </cell>
          <cell r="V284">
            <v>1</v>
          </cell>
          <cell r="W284">
            <v>1</v>
          </cell>
        </row>
        <row r="285">
          <cell r="A285" t="str">
            <v>4ª VARA DA FAZENDA PUBLICA DA COMARCA DE FORTALEZA</v>
          </cell>
          <cell r="B285">
            <v>3</v>
          </cell>
          <cell r="L285">
            <v>1</v>
          </cell>
          <cell r="S285">
            <v>1</v>
          </cell>
          <cell r="U285">
            <v>1</v>
          </cell>
          <cell r="V285">
            <v>2</v>
          </cell>
          <cell r="W285">
            <v>1</v>
          </cell>
        </row>
        <row r="286">
          <cell r="A286" t="str">
            <v>4ª VARA DA INFANCIA E JUVENTUDE DA COMARCA DE FORTALEZA</v>
          </cell>
          <cell r="B286">
            <v>4</v>
          </cell>
          <cell r="G286">
            <v>1</v>
          </cell>
          <cell r="L286">
            <v>1</v>
          </cell>
          <cell r="S286">
            <v>3</v>
          </cell>
          <cell r="V286">
            <v>1</v>
          </cell>
          <cell r="W286">
            <v>1</v>
          </cell>
        </row>
        <row r="287">
          <cell r="A287" t="str">
            <v>4ª VARA DE DELITO DE TRAFICO DE DROGAS DA COMARCA DE FORTALEZA</v>
          </cell>
          <cell r="B287">
            <v>4</v>
          </cell>
          <cell r="G287">
            <v>1</v>
          </cell>
          <cell r="S287">
            <v>2</v>
          </cell>
          <cell r="U287">
            <v>1</v>
          </cell>
          <cell r="V287">
            <v>2</v>
          </cell>
          <cell r="W287">
            <v>1</v>
          </cell>
        </row>
        <row r="288">
          <cell r="A288" t="str">
            <v>4ª VARA DE EXECUÇAO PENAL E CORREGEDORIA DOS PRESIDIOS</v>
          </cell>
          <cell r="B288" t="str">
            <v>#N/D</v>
          </cell>
          <cell r="S288">
            <v>2</v>
          </cell>
          <cell r="U288">
            <v>2</v>
          </cell>
          <cell r="V288">
            <v>4</v>
          </cell>
          <cell r="W288">
            <v>1</v>
          </cell>
        </row>
        <row r="289">
          <cell r="A289" t="str">
            <v>4ª VARA DE EXECUÇOES FISCAIS DA COMARCA DE FORTALEZA</v>
          </cell>
          <cell r="B289">
            <v>4</v>
          </cell>
          <cell r="G289">
            <v>1</v>
          </cell>
          <cell r="S289">
            <v>2</v>
          </cell>
          <cell r="U289">
            <v>1</v>
          </cell>
          <cell r="V289">
            <v>1</v>
          </cell>
          <cell r="W289">
            <v>1</v>
          </cell>
        </row>
        <row r="290">
          <cell r="A290" t="str">
            <v>4ª VARA DE FAMILIA DA COMARCA DE FORTALEZA</v>
          </cell>
          <cell r="B290">
            <v>4</v>
          </cell>
          <cell r="S290">
            <v>1</v>
          </cell>
          <cell r="U290">
            <v>2</v>
          </cell>
          <cell r="V290">
            <v>2</v>
          </cell>
          <cell r="W290">
            <v>1</v>
          </cell>
        </row>
        <row r="291">
          <cell r="A291" t="str">
            <v>4ª VARA DE SUCESSOES DA COMARCA DE FORTALEZA</v>
          </cell>
          <cell r="B291">
            <v>4</v>
          </cell>
          <cell r="G291">
            <v>1</v>
          </cell>
          <cell r="S291">
            <v>3</v>
          </cell>
          <cell r="U291">
            <v>1</v>
          </cell>
          <cell r="V291">
            <v>1</v>
          </cell>
          <cell r="W291">
            <v>1</v>
          </cell>
        </row>
        <row r="292">
          <cell r="A292" t="str">
            <v>4ª VARA DO JURI DA COMARCA DE FORTALEZA</v>
          </cell>
          <cell r="B292">
            <v>5.5</v>
          </cell>
          <cell r="C292">
            <v>2</v>
          </cell>
          <cell r="L292">
            <v>1</v>
          </cell>
          <cell r="S292">
            <v>4</v>
          </cell>
          <cell r="U292">
            <v>1</v>
          </cell>
          <cell r="V292">
            <v>2</v>
          </cell>
        </row>
        <row r="293">
          <cell r="A293" t="str">
            <v>4º JUIZADO AUXILIAR DA 1ª ZONA JUDICIARIA - JUAZEIRO DO NORTE</v>
          </cell>
          <cell r="B293" t="str">
            <v>#N/D</v>
          </cell>
          <cell r="W293">
            <v>1</v>
          </cell>
        </row>
        <row r="294">
          <cell r="A294" t="str">
            <v>4º JUIZADO AUXILIAR DA 5ª ZONA JUDICIARIA - MARACANAU</v>
          </cell>
          <cell r="B294" t="str">
            <v>#N/D</v>
          </cell>
          <cell r="W294">
            <v>1</v>
          </cell>
        </row>
        <row r="295">
          <cell r="A295" t="str">
            <v>4º JUIZADO AUXILIAR DAS UNIDADES DOS JUIZADOS ESPECIAIS CIVEIS</v>
          </cell>
          <cell r="B295" t="str">
            <v>#N/D</v>
          </cell>
          <cell r="W295">
            <v>1</v>
          </cell>
        </row>
        <row r="296">
          <cell r="A296" t="str">
            <v>4º JUIZADO AUXILIAR DAS VARAS CIVEIS COMUNS</v>
          </cell>
          <cell r="B296" t="str">
            <v>#N/D</v>
          </cell>
          <cell r="V296">
            <v>1</v>
          </cell>
          <cell r="W296">
            <v>1</v>
          </cell>
        </row>
        <row r="297">
          <cell r="A297" t="str">
            <v>4º JUIZADO AUXILIAR DAS VARAS CRIMINAIS</v>
          </cell>
          <cell r="B297" t="str">
            <v>#N/D</v>
          </cell>
          <cell r="W297">
            <v>1</v>
          </cell>
        </row>
        <row r="298">
          <cell r="A298" t="str">
            <v>4º JUIZADO AUXILIAR DAS VARAS DE FAMILIA</v>
          </cell>
          <cell r="B298" t="str">
            <v>#N/D</v>
          </cell>
          <cell r="W298">
            <v>1</v>
          </cell>
        </row>
        <row r="299">
          <cell r="A299" t="str">
            <v>5ª UNIDADE DE JUIZADO ESPECIAL CIVEL DA COMARCA DE FORTALEZA</v>
          </cell>
          <cell r="B299">
            <v>7.5</v>
          </cell>
          <cell r="C299">
            <v>1</v>
          </cell>
          <cell r="G299">
            <v>1</v>
          </cell>
          <cell r="S299">
            <v>5</v>
          </cell>
          <cell r="U299">
            <v>2</v>
          </cell>
          <cell r="V299">
            <v>4</v>
          </cell>
          <cell r="W299">
            <v>1</v>
          </cell>
        </row>
        <row r="300">
          <cell r="A300" t="str">
            <v>5ª VARA CIVEL DA COMARCA DE FORTALEZA</v>
          </cell>
          <cell r="B300">
            <v>4.5</v>
          </cell>
          <cell r="S300">
            <v>1</v>
          </cell>
          <cell r="U300">
            <v>2</v>
          </cell>
          <cell r="V300">
            <v>3</v>
          </cell>
          <cell r="W300">
            <v>1</v>
          </cell>
        </row>
        <row r="301">
          <cell r="A301" t="str">
            <v>5ª VARA CRIMINAL DA COMARCA DE FORTALEZA</v>
          </cell>
          <cell r="B301">
            <v>4.5</v>
          </cell>
          <cell r="G301">
            <v>1</v>
          </cell>
          <cell r="S301">
            <v>2</v>
          </cell>
          <cell r="U301">
            <v>1</v>
          </cell>
          <cell r="V301">
            <v>3</v>
          </cell>
          <cell r="W301">
            <v>1</v>
          </cell>
        </row>
        <row r="302">
          <cell r="A302" t="str">
            <v>5ª VARA DA FAZENDA PUBLICA DA COMARCA DE FORTALEZA</v>
          </cell>
          <cell r="B302">
            <v>3</v>
          </cell>
          <cell r="G302">
            <v>1</v>
          </cell>
          <cell r="S302">
            <v>1</v>
          </cell>
          <cell r="U302">
            <v>1</v>
          </cell>
          <cell r="V302">
            <v>2</v>
          </cell>
          <cell r="W302">
            <v>1</v>
          </cell>
        </row>
        <row r="303">
          <cell r="A303" t="str">
            <v>5ª VARA DA INFANCIA E JUVENTUDE DA COMARCA DE FORTALEZA</v>
          </cell>
          <cell r="B303">
            <v>11</v>
          </cell>
          <cell r="C303">
            <v>1</v>
          </cell>
          <cell r="G303">
            <v>1</v>
          </cell>
          <cell r="S303">
            <v>9</v>
          </cell>
          <cell r="U303">
            <v>1</v>
          </cell>
          <cell r="V303">
            <v>4</v>
          </cell>
          <cell r="W303">
            <v>1</v>
          </cell>
        </row>
        <row r="304">
          <cell r="A304" t="str">
            <v>5ª VARA DE DELITOS DE TRAFICO DE DROGAS</v>
          </cell>
          <cell r="B304" t="str">
            <v>#N/D</v>
          </cell>
          <cell r="L304">
            <v>1</v>
          </cell>
          <cell r="S304">
            <v>1</v>
          </cell>
          <cell r="U304">
            <v>1</v>
          </cell>
          <cell r="V304">
            <v>2</v>
          </cell>
        </row>
        <row r="305">
          <cell r="A305" t="str">
            <v>5ª VARA DE EXECUÇOES FISCAIS DA COMARCA DE FORTALEZA</v>
          </cell>
          <cell r="B305">
            <v>4</v>
          </cell>
          <cell r="L305">
            <v>1</v>
          </cell>
          <cell r="S305">
            <v>4</v>
          </cell>
          <cell r="U305">
            <v>1</v>
          </cell>
          <cell r="V305">
            <v>1</v>
          </cell>
          <cell r="W305">
            <v>1</v>
          </cell>
        </row>
        <row r="306">
          <cell r="A306" t="str">
            <v>5ª VARA DE FAMILIA DA COMARCA DE FORTALEZA</v>
          </cell>
          <cell r="B306">
            <v>4</v>
          </cell>
          <cell r="S306">
            <v>2</v>
          </cell>
          <cell r="U306">
            <v>2</v>
          </cell>
          <cell r="V306">
            <v>3</v>
          </cell>
          <cell r="W306">
            <v>1</v>
          </cell>
        </row>
        <row r="307">
          <cell r="A307" t="str">
            <v>5ª VARA DE SUCESSOES DA COMARCA DE FORTALEZA</v>
          </cell>
          <cell r="B307">
            <v>4</v>
          </cell>
          <cell r="S307">
            <v>3</v>
          </cell>
          <cell r="U307">
            <v>2</v>
          </cell>
          <cell r="V307">
            <v>2</v>
          </cell>
          <cell r="W307">
            <v>1</v>
          </cell>
        </row>
        <row r="308">
          <cell r="A308" t="str">
            <v>5ª VARA DO JURI DA COMARCA DE FORTALEZA</v>
          </cell>
          <cell r="B308">
            <v>4.5</v>
          </cell>
          <cell r="C308">
            <v>2</v>
          </cell>
          <cell r="G308">
            <v>1</v>
          </cell>
          <cell r="S308">
            <v>3</v>
          </cell>
          <cell r="U308">
            <v>1</v>
          </cell>
          <cell r="V308">
            <v>3</v>
          </cell>
          <cell r="W308">
            <v>2</v>
          </cell>
        </row>
        <row r="309">
          <cell r="A309" t="str">
            <v>5º JUIZADO AUXILIAR DA 5ª ZONA JUDICIARIA - CAUCAIA</v>
          </cell>
          <cell r="B309" t="str">
            <v>#N/D</v>
          </cell>
          <cell r="W309">
            <v>1</v>
          </cell>
        </row>
        <row r="310">
          <cell r="A310" t="str">
            <v>5º JUIZADO AUXILIAR DAS UNIDADES DOS JUIZADOS ESPECIAIS CIVEIS</v>
          </cell>
          <cell r="B310" t="str">
            <v>#N/D</v>
          </cell>
          <cell r="W310">
            <v>1</v>
          </cell>
        </row>
        <row r="311">
          <cell r="A311" t="str">
            <v>5º JUIZADO AUXILIAR DAS VARAS CIVEIS COMUNS</v>
          </cell>
          <cell r="B311" t="str">
            <v>#N/D</v>
          </cell>
          <cell r="W311">
            <v>1</v>
          </cell>
        </row>
        <row r="312">
          <cell r="A312" t="str">
            <v>5º JUIZADO AUXILIAR DAS VARAS CRIMINAIS</v>
          </cell>
          <cell r="B312" t="str">
            <v>#N/D</v>
          </cell>
          <cell r="W312">
            <v>1</v>
          </cell>
        </row>
        <row r="313">
          <cell r="A313" t="str">
            <v>6ª UNIDADE DE JUIZADO ESPECIAL CIVEL DA COMARCA DE FORTALEZA</v>
          </cell>
          <cell r="B313">
            <v>7.5</v>
          </cell>
          <cell r="C313">
            <v>1</v>
          </cell>
          <cell r="G313">
            <v>1</v>
          </cell>
          <cell r="S313">
            <v>4</v>
          </cell>
          <cell r="U313">
            <v>2</v>
          </cell>
          <cell r="V313">
            <v>4</v>
          </cell>
          <cell r="W313">
            <v>1</v>
          </cell>
        </row>
        <row r="314">
          <cell r="A314" t="str">
            <v>6ª VARA CIVEL DA COMARCA DE FORTALEZA</v>
          </cell>
          <cell r="B314">
            <v>5.5</v>
          </cell>
          <cell r="S314">
            <v>1</v>
          </cell>
          <cell r="U314">
            <v>2</v>
          </cell>
          <cell r="V314">
            <v>3</v>
          </cell>
          <cell r="W314">
            <v>1</v>
          </cell>
        </row>
        <row r="315">
          <cell r="A315" t="str">
            <v>6ª VARA CRIMINAL DA COMARCA DE FORTALEZA</v>
          </cell>
          <cell r="B315">
            <v>4.5</v>
          </cell>
          <cell r="L315">
            <v>1</v>
          </cell>
          <cell r="S315">
            <v>1</v>
          </cell>
          <cell r="U315">
            <v>1</v>
          </cell>
          <cell r="V315">
            <v>3</v>
          </cell>
          <cell r="W315">
            <v>1</v>
          </cell>
        </row>
        <row r="316">
          <cell r="A316" t="str">
            <v>6ª VARA DA FAZENDA PUBLICA DA COMARCA DE FORTALEZA</v>
          </cell>
          <cell r="B316">
            <v>8.5</v>
          </cell>
          <cell r="S316">
            <v>1</v>
          </cell>
          <cell r="T316">
            <v>1</v>
          </cell>
          <cell r="U316">
            <v>2</v>
          </cell>
          <cell r="V316">
            <v>2</v>
          </cell>
          <cell r="W316">
            <v>1</v>
          </cell>
        </row>
        <row r="317">
          <cell r="A317" t="str">
            <v>6ª VARA DE EXECUÇOES FISCAIS DA COMARCA DE FORTALEZA</v>
          </cell>
          <cell r="B317">
            <v>4</v>
          </cell>
          <cell r="S317">
            <v>3</v>
          </cell>
          <cell r="U317">
            <v>2</v>
          </cell>
          <cell r="V317">
            <v>2</v>
          </cell>
          <cell r="W317">
            <v>1</v>
          </cell>
        </row>
        <row r="318">
          <cell r="A318" t="str">
            <v>6ª VARA DE FAMILIA DA COMARCA DE FORTALEZA</v>
          </cell>
          <cell r="B318">
            <v>4</v>
          </cell>
          <cell r="S318">
            <v>1</v>
          </cell>
          <cell r="U318">
            <v>2</v>
          </cell>
          <cell r="V318">
            <v>2</v>
          </cell>
          <cell r="W318">
            <v>1</v>
          </cell>
        </row>
        <row r="319">
          <cell r="A319" t="str">
            <v>6º JUIZADO AUXILIAR DA 5ª ZONA JUDICIARIA - CAUCAIA</v>
          </cell>
          <cell r="B319" t="str">
            <v>#N/D</v>
          </cell>
          <cell r="W319">
            <v>1</v>
          </cell>
        </row>
        <row r="320">
          <cell r="A320" t="str">
            <v>6º JUIZADO AUXILIAR DAS VARAS CRIMINAIS</v>
          </cell>
          <cell r="B320" t="str">
            <v>#N/D</v>
          </cell>
          <cell r="W320">
            <v>1</v>
          </cell>
        </row>
        <row r="321">
          <cell r="A321" t="str">
            <v>7ª UNIDADE DE JUIZADO ESPECIAL CRIMINAL DA COMARCA DE FORTALEZA</v>
          </cell>
          <cell r="B321">
            <v>5</v>
          </cell>
          <cell r="J321">
            <v>1</v>
          </cell>
          <cell r="S321">
            <v>2</v>
          </cell>
          <cell r="U321">
            <v>2</v>
          </cell>
          <cell r="V321">
            <v>1</v>
          </cell>
          <cell r="W321">
            <v>1</v>
          </cell>
        </row>
        <row r="322">
          <cell r="A322" t="str">
            <v>7ª VARA CIVEL DA COMARCA DE FORTALEZA</v>
          </cell>
          <cell r="B322">
            <v>3</v>
          </cell>
          <cell r="S322">
            <v>1</v>
          </cell>
          <cell r="U322">
            <v>2</v>
          </cell>
          <cell r="V322">
            <v>1</v>
          </cell>
          <cell r="W322">
            <v>1</v>
          </cell>
        </row>
        <row r="323">
          <cell r="A323" t="str">
            <v>7ª VARA CRIMINAL DA COMARCA DE FORTALEZA</v>
          </cell>
          <cell r="B323">
            <v>4</v>
          </cell>
          <cell r="G323">
            <v>1</v>
          </cell>
          <cell r="S323">
            <v>1</v>
          </cell>
          <cell r="U323">
            <v>1</v>
          </cell>
          <cell r="V323">
            <v>2</v>
          </cell>
          <cell r="W323">
            <v>1</v>
          </cell>
        </row>
        <row r="324">
          <cell r="A324" t="str">
            <v>7ª VARA DA FAZENDA PUBLICA DA COMARCA DE FORTALEZA</v>
          </cell>
          <cell r="B324">
            <v>3</v>
          </cell>
          <cell r="S324">
            <v>1</v>
          </cell>
          <cell r="U324">
            <v>2</v>
          </cell>
          <cell r="V324">
            <v>3</v>
          </cell>
          <cell r="W324">
            <v>1</v>
          </cell>
        </row>
        <row r="325">
          <cell r="A325" t="str">
            <v>7ª VARA DE FAMILIA DA COMARCA DE FORTALEZA</v>
          </cell>
          <cell r="B325">
            <v>4</v>
          </cell>
          <cell r="S325">
            <v>2</v>
          </cell>
          <cell r="U325">
            <v>2</v>
          </cell>
          <cell r="V325">
            <v>3</v>
          </cell>
        </row>
        <row r="326">
          <cell r="A326" t="str">
            <v>7º JUIZADO AUXILIAR DA 5ª ZONA JUDICIARIA - CAUCAIA</v>
          </cell>
          <cell r="B326" t="str">
            <v>#N/D</v>
          </cell>
          <cell r="W326">
            <v>1</v>
          </cell>
        </row>
        <row r="327">
          <cell r="A327" t="str">
            <v>8ª UNIDADE DE JUIZADO ESPECIAL CRIMINAL DA COMARCA DE FORTALEZA</v>
          </cell>
          <cell r="B327">
            <v>5</v>
          </cell>
          <cell r="L327">
            <v>1</v>
          </cell>
          <cell r="S327">
            <v>3</v>
          </cell>
          <cell r="U327">
            <v>2</v>
          </cell>
          <cell r="W327">
            <v>1</v>
          </cell>
        </row>
        <row r="328">
          <cell r="A328" t="str">
            <v>8ª VARA CIVEL DA COMARCA DE FORTALEZA</v>
          </cell>
          <cell r="B328">
            <v>3</v>
          </cell>
          <cell r="L328">
            <v>1</v>
          </cell>
          <cell r="S328">
            <v>1</v>
          </cell>
          <cell r="U328">
            <v>1</v>
          </cell>
          <cell r="V328">
            <v>3</v>
          </cell>
          <cell r="W328">
            <v>1</v>
          </cell>
        </row>
        <row r="329">
          <cell r="A329" t="str">
            <v>8ª VARA CRIMINAL DA COMARCA DE FORTALEZA</v>
          </cell>
          <cell r="B329">
            <v>6.5</v>
          </cell>
          <cell r="L329">
            <v>1</v>
          </cell>
          <cell r="S329">
            <v>1</v>
          </cell>
          <cell r="U329">
            <v>1</v>
          </cell>
          <cell r="V329">
            <v>1</v>
          </cell>
          <cell r="W329">
            <v>1</v>
          </cell>
        </row>
        <row r="330">
          <cell r="A330" t="str">
            <v>8ª VARA DA FAZENDA PUBLICA DA COMARCA DE FORTALEZA</v>
          </cell>
          <cell r="B330">
            <v>3</v>
          </cell>
          <cell r="S330">
            <v>2</v>
          </cell>
          <cell r="U330">
            <v>2</v>
          </cell>
          <cell r="V330">
            <v>4</v>
          </cell>
        </row>
        <row r="331">
          <cell r="A331" t="str">
            <v>8ª VARA DE FAMILIA DA COMARCA DE FORTALEZA</v>
          </cell>
          <cell r="B331">
            <v>4</v>
          </cell>
          <cell r="L331">
            <v>1</v>
          </cell>
          <cell r="S331">
            <v>2</v>
          </cell>
          <cell r="U331">
            <v>1</v>
          </cell>
          <cell r="V331">
            <v>3</v>
          </cell>
          <cell r="W331">
            <v>1</v>
          </cell>
        </row>
        <row r="332">
          <cell r="A332" t="str">
            <v>8º JUIZADO AUXILIAR DAS VARAS CIVEIS</v>
          </cell>
          <cell r="B332" t="str">
            <v>#N/D</v>
          </cell>
          <cell r="W332">
            <v>1</v>
          </cell>
        </row>
        <row r="333">
          <cell r="A333" t="str">
            <v>9ª UNIDADE DE JUIZADO ESPECIAL CIVEL DA COMARCA DE FORTALEZA</v>
          </cell>
          <cell r="B333">
            <v>7</v>
          </cell>
          <cell r="C333">
            <v>1</v>
          </cell>
          <cell r="G333">
            <v>1</v>
          </cell>
          <cell r="S333">
            <v>2</v>
          </cell>
          <cell r="U333">
            <v>2</v>
          </cell>
          <cell r="V333">
            <v>3</v>
          </cell>
          <cell r="W333">
            <v>1</v>
          </cell>
        </row>
        <row r="334">
          <cell r="A334" t="str">
            <v>9ª VARA CIVEL DA COMARCA DE FORTALEZA</v>
          </cell>
          <cell r="B334">
            <v>5.5</v>
          </cell>
          <cell r="S334">
            <v>1</v>
          </cell>
          <cell r="U334">
            <v>2</v>
          </cell>
          <cell r="V334">
            <v>3</v>
          </cell>
          <cell r="W334">
            <v>1</v>
          </cell>
        </row>
        <row r="335">
          <cell r="A335" t="str">
            <v>9ª VARA CRIMINAL DA COMARCA DE FORTALEZA</v>
          </cell>
          <cell r="B335">
            <v>4.5</v>
          </cell>
          <cell r="L335">
            <v>1</v>
          </cell>
          <cell r="S335">
            <v>1</v>
          </cell>
          <cell r="U335">
            <v>1</v>
          </cell>
          <cell r="V335">
            <v>3</v>
          </cell>
          <cell r="W335">
            <v>1</v>
          </cell>
        </row>
        <row r="336">
          <cell r="A336" t="str">
            <v>9ª VARA DA FAZENDA PUBLICA DA COMARCA DE FORTALEZA</v>
          </cell>
          <cell r="B336">
            <v>4</v>
          </cell>
          <cell r="S336">
            <v>1</v>
          </cell>
          <cell r="U336">
            <v>2</v>
          </cell>
          <cell r="V336">
            <v>1</v>
          </cell>
          <cell r="W336">
            <v>1</v>
          </cell>
        </row>
        <row r="337">
          <cell r="A337" t="str">
            <v>9ª VARA DE FAMILIA DA COMARCA DE FORTALEZA</v>
          </cell>
          <cell r="B337">
            <v>4</v>
          </cell>
          <cell r="G337">
            <v>1</v>
          </cell>
          <cell r="L337">
            <v>1</v>
          </cell>
          <cell r="S337">
            <v>1</v>
          </cell>
          <cell r="V337">
            <v>3</v>
          </cell>
          <cell r="W337">
            <v>1</v>
          </cell>
        </row>
        <row r="338">
          <cell r="A338" t="str">
            <v>ADMINISTRAÇAO DE RECURSOS HUMANOS, MATERIAIS E PATRIMONIO COMARCA DE JUAZEIRO DO NORTE</v>
          </cell>
          <cell r="B338" t="str">
            <v>#N/D</v>
          </cell>
          <cell r="S338">
            <v>2</v>
          </cell>
        </row>
        <row r="339">
          <cell r="A339" t="str">
            <v>ADMINISTRAÇAO DE RECURSOS HUMANOS, MATERIAIS E PATRIMONIO DA COMARCA DE SOBRAL</v>
          </cell>
          <cell r="B339" t="str">
            <v>#N/D</v>
          </cell>
          <cell r="V339">
            <v>6</v>
          </cell>
        </row>
        <row r="340">
          <cell r="A340" t="str">
            <v>ASSESSORIA DE ARTICULAÇAO EXTERNA</v>
          </cell>
          <cell r="B340" t="str">
            <v>#N/D</v>
          </cell>
          <cell r="J340">
            <v>1</v>
          </cell>
        </row>
        <row r="341">
          <cell r="A341" t="str">
            <v>ASSESSORIA DE CERIMONIAL</v>
          </cell>
          <cell r="B341" t="str">
            <v>#N/D</v>
          </cell>
          <cell r="V341">
            <v>14</v>
          </cell>
        </row>
        <row r="342">
          <cell r="A342" t="str">
            <v>ASSESSORIA DE COMUNICAÇAO SOCIAL</v>
          </cell>
          <cell r="B342" t="str">
            <v>#N/D</v>
          </cell>
          <cell r="M342">
            <v>1</v>
          </cell>
          <cell r="S342">
            <v>6</v>
          </cell>
          <cell r="U342">
            <v>7</v>
          </cell>
          <cell r="V342">
            <v>14</v>
          </cell>
        </row>
        <row r="343">
          <cell r="A343" t="str">
            <v>ASSESSORIA DE PRECATORIOS</v>
          </cell>
          <cell r="B343" t="str">
            <v>#N/D</v>
          </cell>
          <cell r="E343">
            <v>2</v>
          </cell>
          <cell r="S343">
            <v>7</v>
          </cell>
          <cell r="U343">
            <v>3</v>
          </cell>
          <cell r="V343">
            <v>6</v>
          </cell>
        </row>
        <row r="344">
          <cell r="A344" t="str">
            <v>ASSESSORIA DE PROJETOS INTERNOS</v>
          </cell>
          <cell r="B344" t="str">
            <v>#N/D</v>
          </cell>
          <cell r="U344">
            <v>1</v>
          </cell>
        </row>
        <row r="345">
          <cell r="A345" t="str">
            <v>ASSESSORIA EM PROCESSO LICITATORIO</v>
          </cell>
          <cell r="B345" t="str">
            <v>#N/D</v>
          </cell>
          <cell r="F345">
            <v>1</v>
          </cell>
          <cell r="V345">
            <v>1</v>
          </cell>
        </row>
        <row r="346">
          <cell r="A346" t="str">
            <v>ASSESSORIA JURIDICA DA VICE-PRESIDENCIA</v>
          </cell>
          <cell r="B346" t="str">
            <v>#N/D</v>
          </cell>
          <cell r="D346">
            <v>3</v>
          </cell>
          <cell r="E346">
            <v>1</v>
          </cell>
          <cell r="U346">
            <v>2</v>
          </cell>
        </row>
        <row r="347">
          <cell r="A347" t="str">
            <v>ASSISTENCIA MILITAR</v>
          </cell>
          <cell r="B347" t="str">
            <v>#N/D</v>
          </cell>
          <cell r="T347">
            <v>1</v>
          </cell>
          <cell r="U347">
            <v>1</v>
          </cell>
          <cell r="V347">
            <v>8</v>
          </cell>
        </row>
        <row r="348">
          <cell r="A348" t="str">
            <v>AUDITORIA ADMINISTRATIVA DE CONTROLE INTERNO</v>
          </cell>
          <cell r="B348" t="str">
            <v>#N/D</v>
          </cell>
          <cell r="D348">
            <v>1</v>
          </cell>
          <cell r="M348">
            <v>4</v>
          </cell>
          <cell r="S348">
            <v>3</v>
          </cell>
          <cell r="V348">
            <v>6</v>
          </cell>
        </row>
        <row r="349">
          <cell r="A349" t="str">
            <v>CENTRAL DE CUMPRIMENTO DE MANDADOS JUDICIAIS DA COMARCA DE FORTALEZA</v>
          </cell>
          <cell r="B349" t="str">
            <v>#N/D</v>
          </cell>
          <cell r="C349">
            <v>256</v>
          </cell>
          <cell r="O349">
            <v>1</v>
          </cell>
          <cell r="P349">
            <v>2</v>
          </cell>
          <cell r="S349">
            <v>5</v>
          </cell>
        </row>
        <row r="350">
          <cell r="A350" t="str">
            <v>CENTRAL DE PROCESSAMENTO ELETRONICO DA SECRETARIA JUDICIARIA REGIONAL</v>
          </cell>
          <cell r="B350" t="str">
            <v>#N/D</v>
          </cell>
          <cell r="T350">
            <v>1</v>
          </cell>
        </row>
        <row r="351">
          <cell r="A351" t="str">
            <v>CENTRAL INTEGRADA DE APOIO DA AREA CRIMINAL</v>
          </cell>
          <cell r="B351" t="str">
            <v>#N/D</v>
          </cell>
          <cell r="K351">
            <v>1</v>
          </cell>
          <cell r="S351">
            <v>7</v>
          </cell>
        </row>
        <row r="352">
          <cell r="A352" t="str">
            <v>CENTRO JUDICIARIO DE SOLUÇAO DE CONFLITOS DA COMARCA DE FORTALEZA</v>
          </cell>
          <cell r="B352" t="str">
            <v>#N/D</v>
          </cell>
          <cell r="S352">
            <v>11</v>
          </cell>
          <cell r="U352">
            <v>1</v>
          </cell>
          <cell r="V352">
            <v>6</v>
          </cell>
        </row>
        <row r="353">
          <cell r="A353" t="str">
            <v>CENTRO JUDICIARIO DE SOLUÇAO DE CONFLITOS E CIDADANIA DA COMARCA DE ACOPIARA</v>
          </cell>
          <cell r="B353" t="str">
            <v>#N/D</v>
          </cell>
          <cell r="S353">
            <v>1</v>
          </cell>
          <cell r="T353">
            <v>2</v>
          </cell>
        </row>
        <row r="354">
          <cell r="A354" t="str">
            <v>CENTRO JUDICIARIO DE SOLUÇAO DE CONFLITOS E CIDADANIA DA COMARCA DE AQUIRAZ</v>
          </cell>
          <cell r="B354" t="str">
            <v>#N/D</v>
          </cell>
          <cell r="S354">
            <v>1</v>
          </cell>
          <cell r="V354">
            <v>1</v>
          </cell>
        </row>
        <row r="355">
          <cell r="A355" t="str">
            <v>CENTRO JUDICIARIO DE SOLUÇAO DE CONFLITOS E CIDADANIA DA COMARCA DE ARACATI</v>
          </cell>
          <cell r="B355" t="str">
            <v>#N/D</v>
          </cell>
          <cell r="T355">
            <v>1</v>
          </cell>
          <cell r="V355">
            <v>1</v>
          </cell>
        </row>
        <row r="356">
          <cell r="A356" t="str">
            <v>CENTRO JUDICIARIO DE SOLUÇAO DE CONFLITOS E CIDADANIA DA COMARCA DE BARBALHA</v>
          </cell>
          <cell r="B356" t="str">
            <v>#N/D</v>
          </cell>
          <cell r="S356">
            <v>1</v>
          </cell>
        </row>
        <row r="357">
          <cell r="A357" t="str">
            <v>CENTRO JUDICIARIO DE SOLUÇAO DE CONFLITOS E CIDADANIA DA COMARCA DE BATURITE</v>
          </cell>
          <cell r="B357" t="str">
            <v>#N/D</v>
          </cell>
          <cell r="S357">
            <v>1</v>
          </cell>
          <cell r="V357">
            <v>2</v>
          </cell>
        </row>
        <row r="358">
          <cell r="A358" t="str">
            <v>CENTRO JUDICIARIO DE SOLUÇAO DE CONFLITOS E CIDADANIA DA COMARCA DE BEBERIBE</v>
          </cell>
          <cell r="B358" t="str">
            <v>#N/D</v>
          </cell>
          <cell r="S358">
            <v>1</v>
          </cell>
        </row>
        <row r="359">
          <cell r="A359" t="str">
            <v>CENTRO JUDICIARIO DE SOLUÇAO DE CONFLITOS E CIDADANIA DA COMARCA DE BREJO SANTO</v>
          </cell>
          <cell r="B359" t="str">
            <v>#N/D</v>
          </cell>
          <cell r="S359">
            <v>1</v>
          </cell>
        </row>
        <row r="360">
          <cell r="A360" t="str">
            <v>CENTRO JUDICIARIO DE SOLUÇAO DE CONFLITOS E CIDADANIA DA COMARCA DE CAMOCIM</v>
          </cell>
          <cell r="B360" t="str">
            <v>#N/D</v>
          </cell>
          <cell r="S360">
            <v>1</v>
          </cell>
        </row>
        <row r="361">
          <cell r="A361" t="str">
            <v>CENTRO JUDICIARIO DE SOLUÇAO DE CONFLITOS E CIDADANIA DA COMARCA DE CANINDE</v>
          </cell>
          <cell r="B361" t="str">
            <v>#N/D</v>
          </cell>
          <cell r="T361">
            <v>2</v>
          </cell>
        </row>
        <row r="362">
          <cell r="A362" t="str">
            <v>CENTRO JUDICIARIO DE SOLUÇAO DE CONFLITOS E CIDADANIA DA COMARCA DE CASCAVEL</v>
          </cell>
          <cell r="B362" t="str">
            <v>#N/D</v>
          </cell>
          <cell r="S362">
            <v>1</v>
          </cell>
        </row>
        <row r="363">
          <cell r="A363" t="str">
            <v>CENTRO JUDICIARIO DE SOLUÇAO DE CONFLITOS E CIDADANIA DA COMARCA DE CAUCAIA</v>
          </cell>
          <cell r="B363" t="str">
            <v>#N/D</v>
          </cell>
          <cell r="S363">
            <v>2</v>
          </cell>
          <cell r="V363">
            <v>2</v>
          </cell>
        </row>
        <row r="364">
          <cell r="A364" t="str">
            <v>CENTRO JUDICIARIO DE SOLUÇAO DE CONFLITOS E CIDADANIA DA COMARCA DE CRATEUS</v>
          </cell>
          <cell r="B364" t="str">
            <v>#N/D</v>
          </cell>
          <cell r="S364">
            <v>1</v>
          </cell>
          <cell r="T364">
            <v>1</v>
          </cell>
        </row>
        <row r="365">
          <cell r="A365" t="str">
            <v>CENTRO JUDICIARIO DE SOLUÇAO DE CONFLITOS E CIDADANIA DA COMARCA DE CRATO</v>
          </cell>
          <cell r="B365" t="str">
            <v>#N/D</v>
          </cell>
          <cell r="S365">
            <v>1</v>
          </cell>
          <cell r="V365">
            <v>1</v>
          </cell>
        </row>
        <row r="366">
          <cell r="A366" t="str">
            <v>CENTRO JUDICIARIO DE SOLUÇAO DE CONFLITOS E CIDADANIA DA COMARCA DE HORIZONTE</v>
          </cell>
          <cell r="B366" t="str">
            <v>#N/D</v>
          </cell>
          <cell r="S366">
            <v>1</v>
          </cell>
          <cell r="T366">
            <v>1</v>
          </cell>
        </row>
        <row r="367">
          <cell r="A367" t="str">
            <v>CENTRO JUDICIARIO DE SOLUÇAO DE CONFLITOS E CIDADANIA DA COMARCA DE ICO</v>
          </cell>
          <cell r="B367" t="str">
            <v>#N/D</v>
          </cell>
          <cell r="S367">
            <v>1</v>
          </cell>
          <cell r="V367">
            <v>2</v>
          </cell>
        </row>
        <row r="368">
          <cell r="A368" t="str">
            <v>CENTRO JUDICIARIO DE SOLUÇAO DE CONFLITOS E CIDADANIA DA COMARCA DE IGUATU</v>
          </cell>
          <cell r="B368" t="str">
            <v>#N/D</v>
          </cell>
          <cell r="V368">
            <v>2</v>
          </cell>
        </row>
        <row r="369">
          <cell r="A369" t="str">
            <v>CENTRO JUDICIARIO DE SOLUÇAO DE CONFLITOS E CIDADANIA DA COMARCA DE ITAPAJE</v>
          </cell>
          <cell r="B369" t="str">
            <v>#N/D</v>
          </cell>
          <cell r="S369">
            <v>1</v>
          </cell>
          <cell r="T369">
            <v>1</v>
          </cell>
          <cell r="V369">
            <v>1</v>
          </cell>
        </row>
        <row r="370">
          <cell r="A370" t="str">
            <v>CENTRO JUDICIARIO DE SOLUÇAO DE CONFLITOS E CIDADANIA DA COMARCA DE ITAPIPOCA</v>
          </cell>
          <cell r="B370" t="str">
            <v>#N/D</v>
          </cell>
          <cell r="S370">
            <v>1</v>
          </cell>
        </row>
        <row r="371">
          <cell r="A371" t="str">
            <v>CENTRO JUDICIARIO DE SOLUÇAO DE CONFLITOS E CIDADANIA DA COMARCA DE JAGUARUANA</v>
          </cell>
          <cell r="B371" t="str">
            <v>#N/D</v>
          </cell>
          <cell r="S371">
            <v>1</v>
          </cell>
          <cell r="V371">
            <v>1</v>
          </cell>
        </row>
        <row r="372">
          <cell r="A372" t="str">
            <v>CENTRO JUDICIARIO DE SOLUÇAO DE CONFLITOS E CIDADANIA DA COMARCA DE JUAZEIRO DO NORTE</v>
          </cell>
          <cell r="B372" t="str">
            <v>#N/D</v>
          </cell>
          <cell r="S372">
            <v>2</v>
          </cell>
          <cell r="T372">
            <v>3</v>
          </cell>
        </row>
        <row r="373">
          <cell r="A373" t="str">
            <v>CENTRO JUDICIARIO DE SOLUÇAO DE CONFLITOS E CIDADANIA DA COMARCA DE LIMOEIRO DO NORTE</v>
          </cell>
          <cell r="B373" t="str">
            <v>#N/D</v>
          </cell>
          <cell r="S373">
            <v>1</v>
          </cell>
          <cell r="V373">
            <v>1</v>
          </cell>
        </row>
        <row r="374">
          <cell r="A374" t="str">
            <v>CENTRO JUDICIARIO DE SOLUÇAO DE CONFLITOS E CIDADANIA DA COMARCA DE MARACANAU</v>
          </cell>
          <cell r="B374" t="str">
            <v>#N/D</v>
          </cell>
          <cell r="T374">
            <v>1</v>
          </cell>
          <cell r="V374">
            <v>1</v>
          </cell>
        </row>
        <row r="375">
          <cell r="A375" t="str">
            <v>CENTRO JUDICIARIO DE SOLUÇAO DE CONFLITOS E CIDADANIA DA COMARCA DE MARANGUAPE</v>
          </cell>
          <cell r="B375" t="str">
            <v>#N/D</v>
          </cell>
          <cell r="S375">
            <v>1</v>
          </cell>
          <cell r="V375">
            <v>2</v>
          </cell>
        </row>
        <row r="376">
          <cell r="A376" t="str">
            <v>CENTRO JUDICIARIO DE SOLUÇAO DE CONFLITOS E CIDADANIA DA COMARCA DE MASSAPE</v>
          </cell>
          <cell r="B376" t="str">
            <v>#N/D</v>
          </cell>
          <cell r="T376">
            <v>1</v>
          </cell>
        </row>
        <row r="377">
          <cell r="A377" t="str">
            <v>CENTRO JUDICIARIO DE SOLUÇAO DE CONFLITOS E CIDADANIA DA COMARCA DE MOMBAÇA</v>
          </cell>
          <cell r="B377" t="str">
            <v>#N/D</v>
          </cell>
          <cell r="T377">
            <v>2</v>
          </cell>
        </row>
        <row r="378">
          <cell r="A378" t="str">
            <v>CENTRO JUDICIARIO DE SOLUÇAO DE CONFLITOS E CIDADANIA DA COMARCA DE MONSENHOR TABOSA</v>
          </cell>
          <cell r="B378" t="str">
            <v>#N/D</v>
          </cell>
          <cell r="S378">
            <v>1</v>
          </cell>
        </row>
        <row r="379">
          <cell r="A379" t="str">
            <v>CENTRO JUDICIARIO DE SOLUÇAO DE CONFLITOS E CIDADANIA DA COMARCA DE MORADA NOVA</v>
          </cell>
          <cell r="B379" t="str">
            <v>#N/D</v>
          </cell>
          <cell r="S379">
            <v>1</v>
          </cell>
          <cell r="V379">
            <v>1</v>
          </cell>
        </row>
        <row r="380">
          <cell r="A380" t="str">
            <v>CENTRO JUDICIARIO DE SOLUÇAO DE CONFLITOS E CIDADANIA DA COMARCA DE NOVA RUSSAS</v>
          </cell>
          <cell r="B380" t="str">
            <v>#N/D</v>
          </cell>
          <cell r="S380">
            <v>1</v>
          </cell>
        </row>
        <row r="381">
          <cell r="A381" t="str">
            <v>CENTRO JUDICIARIO DE SOLUÇAO DE CONFLITOS E CIDADANIA DA COMARCA DE PACAJUS</v>
          </cell>
          <cell r="B381" t="str">
            <v>#N/D</v>
          </cell>
          <cell r="S381">
            <v>1</v>
          </cell>
          <cell r="V381">
            <v>1</v>
          </cell>
        </row>
        <row r="382">
          <cell r="A382" t="str">
            <v>CENTRO JUDICIARIO DE SOLUÇAO DE CONFLITOS E CIDADANIA DA COMARCA DE PACATUBA</v>
          </cell>
          <cell r="B382" t="str">
            <v>#N/D</v>
          </cell>
          <cell r="S382">
            <v>1</v>
          </cell>
          <cell r="V382">
            <v>1</v>
          </cell>
        </row>
        <row r="383">
          <cell r="A383" t="str">
            <v>CENTRO JUDICIARIO DE SOLUÇAO DE CONFLITOS E CIDADANIA DA COMARCA DE QUIXADA</v>
          </cell>
          <cell r="B383" t="str">
            <v>#N/D</v>
          </cell>
          <cell r="S383">
            <v>2</v>
          </cell>
          <cell r="V383">
            <v>1</v>
          </cell>
        </row>
        <row r="384">
          <cell r="A384" t="str">
            <v>CENTRO JUDICIARIO DE SOLUÇAO DE CONFLITOS E CIDADANIA DA COMARCA DE QUIXERAMOBIM</v>
          </cell>
          <cell r="B384" t="str">
            <v>#N/D</v>
          </cell>
          <cell r="S384">
            <v>1</v>
          </cell>
          <cell r="V384">
            <v>1</v>
          </cell>
        </row>
        <row r="385">
          <cell r="A385" t="str">
            <v>CENTRO JUDICIARIO DE SOLUÇAO DE CONFLITOS E CIDADANIA DA COMARCA DE RUSSAS</v>
          </cell>
          <cell r="B385" t="str">
            <v>#N/D</v>
          </cell>
          <cell r="V385">
            <v>2</v>
          </cell>
        </row>
        <row r="386">
          <cell r="A386" t="str">
            <v>CENTRO JUDICIARIO DE SOLUÇAO DE CONFLITOS E CIDADANIA DA COMARCA DE SANTA QUITERIA</v>
          </cell>
          <cell r="B386" t="str">
            <v>#N/D</v>
          </cell>
          <cell r="S386">
            <v>1</v>
          </cell>
          <cell r="V386">
            <v>2</v>
          </cell>
        </row>
        <row r="387">
          <cell r="A387" t="str">
            <v>CENTRO JUDICIARIO DE SOLUÇAO DE CONFLITOS E CIDADANIA DA COMARCA DE SAO GONÇALO DO AMARANTE</v>
          </cell>
          <cell r="B387" t="str">
            <v>#N/D</v>
          </cell>
          <cell r="T387">
            <v>1</v>
          </cell>
          <cell r="V387">
            <v>2</v>
          </cell>
        </row>
        <row r="388">
          <cell r="A388" t="str">
            <v>CENTRO JUDICIARIO DE SOLUÇAO DE CONFLITOS E CIDADANIA DA COMARCA DE SENADOR POMPEU</v>
          </cell>
          <cell r="B388" t="str">
            <v>#N/D</v>
          </cell>
          <cell r="S388">
            <v>1</v>
          </cell>
          <cell r="T388">
            <v>1</v>
          </cell>
          <cell r="V388">
            <v>1</v>
          </cell>
        </row>
        <row r="389">
          <cell r="A389" t="str">
            <v>CENTRO JUDICIARIO DE SOLUÇAO DE CONFLITOS E CIDADANIA DA COMARCA DE SOBRAL</v>
          </cell>
          <cell r="B389" t="str">
            <v>#N/D</v>
          </cell>
          <cell r="S389">
            <v>2</v>
          </cell>
          <cell r="V389">
            <v>1</v>
          </cell>
        </row>
        <row r="390">
          <cell r="A390" t="str">
            <v>CENTRO JUDICIARIO DE SOLUÇAO DE CONFLITOS E CIDADANIA DA COMARCA DE TAUA</v>
          </cell>
          <cell r="B390" t="str">
            <v>#N/D</v>
          </cell>
          <cell r="S390">
            <v>1</v>
          </cell>
        </row>
        <row r="391">
          <cell r="A391" t="str">
            <v>CENTRO JUDICIARIO DE SOLUÇAO DE CONFLITOS E CIDADANIA DA COMARCA DE TIANGUA</v>
          </cell>
          <cell r="B391" t="str">
            <v>#N/D</v>
          </cell>
          <cell r="S391">
            <v>1</v>
          </cell>
          <cell r="V391">
            <v>2</v>
          </cell>
        </row>
        <row r="392">
          <cell r="A392" t="str">
            <v>COMAN DA COMARCA DE ACARAPE</v>
          </cell>
          <cell r="B392" t="str">
            <v>#N/D</v>
          </cell>
          <cell r="C392">
            <v>1</v>
          </cell>
        </row>
        <row r="393">
          <cell r="A393" t="str">
            <v>COMAN DA COMARCA DE ACARAU</v>
          </cell>
          <cell r="B393" t="str">
            <v>#N/D</v>
          </cell>
          <cell r="C393">
            <v>2</v>
          </cell>
        </row>
        <row r="394">
          <cell r="A394" t="str">
            <v>COMAN DA COMARCA DE ACOPIARA</v>
          </cell>
          <cell r="B394" t="str">
            <v>#N/D</v>
          </cell>
          <cell r="C394">
            <v>1</v>
          </cell>
          <cell r="T394">
            <v>2</v>
          </cell>
        </row>
        <row r="395">
          <cell r="A395" t="str">
            <v>COMAN DA COMARCA DE AQUIRAZ</v>
          </cell>
          <cell r="B395" t="str">
            <v>#N/D</v>
          </cell>
          <cell r="C395">
            <v>5</v>
          </cell>
        </row>
        <row r="396">
          <cell r="A396" t="str">
            <v>COMAN DA COMARCA DE ARACATI</v>
          </cell>
          <cell r="B396" t="str">
            <v>#N/D</v>
          </cell>
          <cell r="C396">
            <v>5</v>
          </cell>
          <cell r="T396">
            <v>1</v>
          </cell>
        </row>
        <row r="397">
          <cell r="A397" t="str">
            <v>COMAN DA COMARCA DE BARBALHA</v>
          </cell>
          <cell r="B397" t="str">
            <v>#N/D</v>
          </cell>
          <cell r="C397">
            <v>5</v>
          </cell>
        </row>
        <row r="398">
          <cell r="A398" t="str">
            <v>COMAN DA COMARCA DE BOA VIAGEM</v>
          </cell>
          <cell r="B398" t="str">
            <v>#N/D</v>
          </cell>
          <cell r="C398">
            <v>1</v>
          </cell>
          <cell r="T398">
            <v>2</v>
          </cell>
        </row>
        <row r="399">
          <cell r="A399" t="str">
            <v>COMAN DA COMARCA DE BREJO SANTO</v>
          </cell>
          <cell r="B399" t="str">
            <v>#N/D</v>
          </cell>
          <cell r="C399">
            <v>2</v>
          </cell>
        </row>
        <row r="400">
          <cell r="A400" t="str">
            <v>COMAN DA COMARCA DE CAMOCIM</v>
          </cell>
          <cell r="B400" t="str">
            <v>#N/D</v>
          </cell>
          <cell r="C400">
            <v>3</v>
          </cell>
        </row>
        <row r="401">
          <cell r="A401" t="str">
            <v>COMAN DA COMARCA DE CANINDE</v>
          </cell>
          <cell r="B401" t="str">
            <v>#N/D</v>
          </cell>
          <cell r="C401">
            <v>3</v>
          </cell>
        </row>
        <row r="402">
          <cell r="A402" t="str">
            <v>COMAN DA COMARCA DE CAPISTRANO</v>
          </cell>
          <cell r="B402" t="str">
            <v>#N/D</v>
          </cell>
          <cell r="C402">
            <v>2</v>
          </cell>
        </row>
        <row r="403">
          <cell r="A403" t="str">
            <v>COMAN DA COMARCA DE CARNAUBAL</v>
          </cell>
          <cell r="B403" t="str">
            <v>#N/D</v>
          </cell>
          <cell r="C403">
            <v>2</v>
          </cell>
        </row>
        <row r="404">
          <cell r="A404" t="str">
            <v>COMAN DA COMARCA DE CAUCAIA</v>
          </cell>
          <cell r="B404" t="str">
            <v>#N/D</v>
          </cell>
          <cell r="C404">
            <v>18</v>
          </cell>
          <cell r="S404">
            <v>1</v>
          </cell>
        </row>
        <row r="405">
          <cell r="A405" t="str">
            <v>COMAN DA COMARCA DE CHAVAL</v>
          </cell>
          <cell r="B405" t="str">
            <v>#N/D</v>
          </cell>
          <cell r="C405">
            <v>4</v>
          </cell>
        </row>
        <row r="406">
          <cell r="A406" t="str">
            <v>COMAN DA COMARCA DE CHOROZINHO</v>
          </cell>
          <cell r="B406" t="str">
            <v>#N/D</v>
          </cell>
          <cell r="C406">
            <v>2</v>
          </cell>
        </row>
        <row r="407">
          <cell r="A407" t="str">
            <v>COMAN DA COMARCA DE CRATEUS</v>
          </cell>
          <cell r="B407" t="str">
            <v>#N/D</v>
          </cell>
          <cell r="C407">
            <v>3</v>
          </cell>
          <cell r="T407">
            <v>1</v>
          </cell>
        </row>
        <row r="408">
          <cell r="A408" t="str">
            <v>COMAN DA COMARCA DE CRATO</v>
          </cell>
          <cell r="B408" t="str">
            <v>#N/D</v>
          </cell>
          <cell r="C408">
            <v>11</v>
          </cell>
        </row>
        <row r="409">
          <cell r="A409" t="str">
            <v>COMAN DA COMARCA DE EUSEBIO</v>
          </cell>
          <cell r="B409" t="str">
            <v>#N/D</v>
          </cell>
          <cell r="C409">
            <v>7</v>
          </cell>
        </row>
        <row r="410">
          <cell r="A410" t="str">
            <v>COMAN DA COMARCA DE FARIAS BRITO</v>
          </cell>
          <cell r="B410" t="str">
            <v>#N/D</v>
          </cell>
          <cell r="C410">
            <v>2</v>
          </cell>
          <cell r="S410">
            <v>1</v>
          </cell>
        </row>
        <row r="411">
          <cell r="A411" t="str">
            <v>COMAN DA COMARCA DE FORQUILHA</v>
          </cell>
          <cell r="B411" t="str">
            <v>#N/D</v>
          </cell>
          <cell r="C411">
            <v>1</v>
          </cell>
        </row>
        <row r="412">
          <cell r="A412" t="str">
            <v>COMAN DA COMARCA DE HORIZONTE</v>
          </cell>
          <cell r="B412" t="str">
            <v>#N/D</v>
          </cell>
          <cell r="C412">
            <v>3</v>
          </cell>
        </row>
        <row r="413">
          <cell r="A413" t="str">
            <v>COMAN DA COMARCA DE IBIAPINA</v>
          </cell>
          <cell r="B413" t="str">
            <v>#N/D</v>
          </cell>
          <cell r="C413">
            <v>2</v>
          </cell>
        </row>
        <row r="414">
          <cell r="A414" t="str">
            <v>COMAN DA COMARCA DE IGUATU</v>
          </cell>
          <cell r="B414" t="str">
            <v>#N/D</v>
          </cell>
          <cell r="C414">
            <v>4</v>
          </cell>
        </row>
        <row r="415">
          <cell r="A415" t="str">
            <v>COMAN DA COMARCA DE IPAUMIRIM</v>
          </cell>
          <cell r="B415" t="str">
            <v>#N/D</v>
          </cell>
          <cell r="C415">
            <v>2</v>
          </cell>
        </row>
        <row r="416">
          <cell r="A416" t="str">
            <v>COMAN DA COMARCA DE ITAITINGA</v>
          </cell>
          <cell r="B416" t="str">
            <v>#N/D</v>
          </cell>
          <cell r="C416">
            <v>4</v>
          </cell>
        </row>
        <row r="417">
          <cell r="A417" t="str">
            <v>COMAN DA COMARCA DE ITAPAJE</v>
          </cell>
          <cell r="B417" t="str">
            <v>#N/D</v>
          </cell>
          <cell r="C417">
            <v>2</v>
          </cell>
        </row>
        <row r="418">
          <cell r="A418" t="str">
            <v>COMAN DA COMARCA DE ITAPIPOCA</v>
          </cell>
          <cell r="B418" t="str">
            <v>#N/D</v>
          </cell>
          <cell r="C418">
            <v>5</v>
          </cell>
        </row>
        <row r="419">
          <cell r="A419" t="str">
            <v>COMAN DA COMARCA DE ITATIRA</v>
          </cell>
          <cell r="B419" t="str">
            <v>#N/D</v>
          </cell>
          <cell r="C419">
            <v>2</v>
          </cell>
        </row>
        <row r="420">
          <cell r="A420" t="str">
            <v>COMAN DA COMARCA DE JIJOCA DE JERICOACOARA</v>
          </cell>
          <cell r="B420" t="str">
            <v>#N/D</v>
          </cell>
          <cell r="C420">
            <v>2</v>
          </cell>
        </row>
        <row r="421">
          <cell r="A421" t="str">
            <v>COMAN DA COMARCA DE JUAZEIRO DO NORTE</v>
          </cell>
          <cell r="B421" t="str">
            <v>#N/D</v>
          </cell>
          <cell r="C421">
            <v>10</v>
          </cell>
          <cell r="T421">
            <v>2</v>
          </cell>
        </row>
        <row r="422">
          <cell r="A422" t="str">
            <v>COMAN DA COMARCA DE LIMOEIRO DO NORTE</v>
          </cell>
          <cell r="B422" t="str">
            <v>#N/D</v>
          </cell>
          <cell r="C422">
            <v>1</v>
          </cell>
        </row>
        <row r="423">
          <cell r="A423" t="str">
            <v>COMAN DA COMARCA DE MARACANAU</v>
          </cell>
          <cell r="B423" t="str">
            <v>#N/D</v>
          </cell>
          <cell r="C423">
            <v>13</v>
          </cell>
          <cell r="T423">
            <v>2</v>
          </cell>
          <cell r="V423">
            <v>1</v>
          </cell>
        </row>
        <row r="424">
          <cell r="A424" t="str">
            <v>COMAN DA COMARCA DE MARANGUAPE</v>
          </cell>
          <cell r="B424" t="str">
            <v>#N/D</v>
          </cell>
          <cell r="C424">
            <v>7</v>
          </cell>
        </row>
        <row r="425">
          <cell r="A425" t="str">
            <v>COMAN DA COMARCA DE MASSAPE</v>
          </cell>
          <cell r="B425" t="str">
            <v>#N/D</v>
          </cell>
          <cell r="C425">
            <v>3</v>
          </cell>
          <cell r="T425">
            <v>2</v>
          </cell>
        </row>
        <row r="426">
          <cell r="A426" t="str">
            <v>COMAN DA COMARCA DE MOMBAÇA</v>
          </cell>
          <cell r="B426" t="str">
            <v>#N/D</v>
          </cell>
          <cell r="C426">
            <v>3</v>
          </cell>
        </row>
        <row r="427">
          <cell r="A427" t="str">
            <v>COMAN DA COMARCA DE MONSENHOR TABOSA</v>
          </cell>
          <cell r="B427" t="str">
            <v>#N/D</v>
          </cell>
          <cell r="C427">
            <v>1</v>
          </cell>
        </row>
        <row r="428">
          <cell r="A428" t="str">
            <v>COMAN DA COMARCA DE MORADA NOVA</v>
          </cell>
          <cell r="B428" t="str">
            <v>#N/D</v>
          </cell>
          <cell r="C428">
            <v>2</v>
          </cell>
          <cell r="T428">
            <v>1</v>
          </cell>
        </row>
        <row r="429">
          <cell r="A429" t="str">
            <v>COMAN DA COMARCA DE NOVA RUSSAS</v>
          </cell>
          <cell r="B429" t="str">
            <v>#N/D</v>
          </cell>
          <cell r="C429">
            <v>2</v>
          </cell>
        </row>
        <row r="430">
          <cell r="A430" t="str">
            <v>COMAN DA COMARCA DE OCARA</v>
          </cell>
          <cell r="B430" t="str">
            <v>#N/D</v>
          </cell>
          <cell r="C430">
            <v>2</v>
          </cell>
        </row>
        <row r="431">
          <cell r="A431" t="str">
            <v>COMAN DA COMARCA DE OROS</v>
          </cell>
          <cell r="B431" t="str">
            <v>#N/D</v>
          </cell>
          <cell r="C431">
            <v>2</v>
          </cell>
        </row>
        <row r="432">
          <cell r="A432" t="str">
            <v>COMAN DA COMARCA DE PACAJUS</v>
          </cell>
          <cell r="B432" t="str">
            <v>#N/D</v>
          </cell>
          <cell r="C432">
            <v>6</v>
          </cell>
          <cell r="T432">
            <v>1</v>
          </cell>
        </row>
        <row r="433">
          <cell r="A433" t="str">
            <v>COMAN DA COMARCA DE PACATUBA</v>
          </cell>
          <cell r="B433" t="str">
            <v>#N/D</v>
          </cell>
          <cell r="C433">
            <v>5</v>
          </cell>
        </row>
        <row r="434">
          <cell r="A434" t="str">
            <v>COMAN DA COMARCA DE PACOTI</v>
          </cell>
          <cell r="B434" t="str">
            <v>#N/D</v>
          </cell>
          <cell r="C434">
            <v>2</v>
          </cell>
        </row>
        <row r="435">
          <cell r="A435" t="str">
            <v>COMAN DA COMARCA DE PARAIPABA</v>
          </cell>
          <cell r="B435" t="str">
            <v>#N/D</v>
          </cell>
          <cell r="C435">
            <v>3</v>
          </cell>
        </row>
        <row r="436">
          <cell r="A436" t="str">
            <v>COMAN DA COMARCA DE QUIXADA</v>
          </cell>
          <cell r="B436" t="str">
            <v>#N/D</v>
          </cell>
          <cell r="C436">
            <v>2</v>
          </cell>
          <cell r="T436">
            <v>1</v>
          </cell>
        </row>
        <row r="437">
          <cell r="A437" t="str">
            <v>COMAN DA COMARCA DE QUIXERAMOBIM</v>
          </cell>
          <cell r="B437" t="str">
            <v>#N/D</v>
          </cell>
          <cell r="C437">
            <v>3</v>
          </cell>
        </row>
        <row r="438">
          <cell r="A438" t="str">
            <v>COMAN DA COMARCA DE REDENÇAO</v>
          </cell>
          <cell r="B438" t="str">
            <v>#N/D</v>
          </cell>
          <cell r="C438">
            <v>1</v>
          </cell>
        </row>
        <row r="439">
          <cell r="A439" t="str">
            <v>COMAN DA COMARCA DE RUSSAS</v>
          </cell>
          <cell r="B439" t="str">
            <v>#N/D</v>
          </cell>
          <cell r="C439">
            <v>2</v>
          </cell>
          <cell r="T439">
            <v>1</v>
          </cell>
        </row>
        <row r="440">
          <cell r="A440" t="str">
            <v>COMAN DA COMARCA DE SANTA QUITERIA</v>
          </cell>
          <cell r="B440" t="str">
            <v>#N/D</v>
          </cell>
          <cell r="C440">
            <v>1</v>
          </cell>
          <cell r="T440">
            <v>1</v>
          </cell>
        </row>
        <row r="441">
          <cell r="A441" t="str">
            <v>COMAN DA COMARCA DE SAO GONÇALO DO AMARANTE</v>
          </cell>
          <cell r="B441" t="str">
            <v>#N/D</v>
          </cell>
          <cell r="C441">
            <v>2</v>
          </cell>
        </row>
        <row r="442">
          <cell r="A442" t="str">
            <v>COMAN DA COMARCA DE SENADOR POMPEU</v>
          </cell>
          <cell r="B442" t="str">
            <v>#N/D</v>
          </cell>
          <cell r="C442">
            <v>1</v>
          </cell>
          <cell r="S442">
            <v>1</v>
          </cell>
        </row>
        <row r="443">
          <cell r="A443" t="str">
            <v>COMAN DA COMARCA DE SOBRAL</v>
          </cell>
          <cell r="B443" t="str">
            <v>#N/D</v>
          </cell>
          <cell r="C443">
            <v>14</v>
          </cell>
        </row>
        <row r="444">
          <cell r="A444" t="str">
            <v>COMAN DA COMARCA DE TAUA</v>
          </cell>
          <cell r="B444" t="str">
            <v>#N/D</v>
          </cell>
          <cell r="C444">
            <v>2</v>
          </cell>
        </row>
        <row r="445">
          <cell r="A445" t="str">
            <v>COMAN DA COMARCA DE TIANGUA</v>
          </cell>
          <cell r="B445" t="str">
            <v>#N/D</v>
          </cell>
          <cell r="C445">
            <v>4</v>
          </cell>
          <cell r="T445">
            <v>1</v>
          </cell>
        </row>
        <row r="446">
          <cell r="A446" t="str">
            <v>COMAN DA COMARCA DE URUBURETAMA</v>
          </cell>
          <cell r="B446" t="str">
            <v>#N/D</v>
          </cell>
          <cell r="C446">
            <v>3</v>
          </cell>
        </row>
        <row r="447">
          <cell r="A447" t="str">
            <v>COMAN DA COMARCA DE VARJOTA</v>
          </cell>
          <cell r="B447" t="str">
            <v>#N/D</v>
          </cell>
          <cell r="C447">
            <v>1</v>
          </cell>
        </row>
        <row r="448">
          <cell r="A448" t="str">
            <v>COMARCA DE ARACATI</v>
          </cell>
          <cell r="B448" t="str">
            <v>#N/D</v>
          </cell>
          <cell r="V448">
            <v>2</v>
          </cell>
        </row>
        <row r="449">
          <cell r="A449" t="str">
            <v>COMARCA DE BARBALHA</v>
          </cell>
          <cell r="B449" t="str">
            <v>#N/D</v>
          </cell>
          <cell r="V449">
            <v>1</v>
          </cell>
        </row>
        <row r="450">
          <cell r="A450" t="str">
            <v>COMARCA DE BATURITE</v>
          </cell>
          <cell r="B450" t="str">
            <v>#N/D</v>
          </cell>
          <cell r="V450">
            <v>3</v>
          </cell>
        </row>
        <row r="451">
          <cell r="A451" t="str">
            <v>COMARCA DE CAMOCIM</v>
          </cell>
          <cell r="B451" t="str">
            <v>#N/D</v>
          </cell>
          <cell r="V451">
            <v>4</v>
          </cell>
        </row>
        <row r="452">
          <cell r="A452" t="str">
            <v>COMARCA DE CANINDE</v>
          </cell>
          <cell r="B452" t="str">
            <v>#N/D</v>
          </cell>
          <cell r="V452">
            <v>17</v>
          </cell>
        </row>
        <row r="453">
          <cell r="A453" t="str">
            <v>COMARCA DE CAUCAIA</v>
          </cell>
          <cell r="B453" t="str">
            <v>#N/D</v>
          </cell>
          <cell r="V453">
            <v>4</v>
          </cell>
        </row>
        <row r="454">
          <cell r="A454" t="str">
            <v>COMARCA DE CRATO</v>
          </cell>
          <cell r="B454" t="str">
            <v>#N/D</v>
          </cell>
          <cell r="V454">
            <v>7</v>
          </cell>
        </row>
        <row r="455">
          <cell r="A455" t="str">
            <v>COMARCA DE FORTALEZA</v>
          </cell>
          <cell r="B455" t="str">
            <v>#N/D</v>
          </cell>
          <cell r="S455">
            <v>6</v>
          </cell>
          <cell r="V455">
            <v>8</v>
          </cell>
        </row>
        <row r="456">
          <cell r="A456" t="str">
            <v>COMARCA DE GUARACIABA DO NORTE</v>
          </cell>
          <cell r="B456" t="str">
            <v>#N/D</v>
          </cell>
          <cell r="V456">
            <v>1</v>
          </cell>
        </row>
        <row r="457">
          <cell r="A457" t="str">
            <v>COMARCA DE IGUATU</v>
          </cell>
          <cell r="B457" t="str">
            <v>#N/D</v>
          </cell>
          <cell r="V457">
            <v>13</v>
          </cell>
        </row>
        <row r="458">
          <cell r="A458" t="str">
            <v>COMARCA DE IRAUÇUBA</v>
          </cell>
          <cell r="B458" t="str">
            <v>#N/D</v>
          </cell>
          <cell r="V458">
            <v>2</v>
          </cell>
        </row>
        <row r="459">
          <cell r="A459" t="str">
            <v>COMARCA DE ITAITINGA</v>
          </cell>
          <cell r="B459" t="str">
            <v>#N/D</v>
          </cell>
          <cell r="V459">
            <v>1</v>
          </cell>
        </row>
        <row r="460">
          <cell r="A460" t="str">
            <v>COMARCA DE ITAPIPOCA</v>
          </cell>
          <cell r="B460" t="str">
            <v>#N/D</v>
          </cell>
          <cell r="S460">
            <v>1</v>
          </cell>
        </row>
        <row r="461">
          <cell r="A461" t="str">
            <v>COMARCA DE ITATIRA</v>
          </cell>
          <cell r="B461" t="str">
            <v>#N/D</v>
          </cell>
          <cell r="V461">
            <v>1</v>
          </cell>
        </row>
        <row r="462">
          <cell r="A462" t="str">
            <v>COMARCA DE JUAZEIRO DO NORTE</v>
          </cell>
          <cell r="B462" t="str">
            <v>#N/D</v>
          </cell>
          <cell r="S462">
            <v>1</v>
          </cell>
          <cell r="V462">
            <v>3</v>
          </cell>
        </row>
        <row r="463">
          <cell r="A463" t="str">
            <v>COMARCA DE LIMOEIRO DO NORTE</v>
          </cell>
          <cell r="B463" t="str">
            <v>#N/D</v>
          </cell>
          <cell r="V463">
            <v>2</v>
          </cell>
        </row>
        <row r="464">
          <cell r="A464" t="str">
            <v>COMARCA DE MARACANAU</v>
          </cell>
          <cell r="B464" t="str">
            <v>#N/D</v>
          </cell>
          <cell r="V464">
            <v>8</v>
          </cell>
        </row>
        <row r="465">
          <cell r="A465" t="str">
            <v>COMARCA DE MASSAPE</v>
          </cell>
          <cell r="B465" t="str">
            <v>#N/D</v>
          </cell>
          <cell r="V465">
            <v>1</v>
          </cell>
        </row>
        <row r="466">
          <cell r="A466" t="str">
            <v>COMARCA DE MORADA NOVA</v>
          </cell>
          <cell r="B466" t="str">
            <v>#N/D</v>
          </cell>
          <cell r="V466">
            <v>1</v>
          </cell>
        </row>
        <row r="467">
          <cell r="A467" t="str">
            <v>COMARCA DE PACAJUS</v>
          </cell>
          <cell r="B467" t="str">
            <v>#N/D</v>
          </cell>
          <cell r="V467">
            <v>1</v>
          </cell>
        </row>
        <row r="468">
          <cell r="A468" t="str">
            <v>COMARCA DE PORTEIRAS</v>
          </cell>
          <cell r="B468" t="str">
            <v>#N/D</v>
          </cell>
          <cell r="C468">
            <v>1</v>
          </cell>
        </row>
        <row r="469">
          <cell r="A469" t="str">
            <v>COMARCA DE QUIXADA</v>
          </cell>
          <cell r="B469" t="str">
            <v>#N/D</v>
          </cell>
          <cell r="V469">
            <v>4</v>
          </cell>
        </row>
        <row r="470">
          <cell r="A470" t="str">
            <v>COMARCA DE SANTANA DO CARIRI</v>
          </cell>
          <cell r="B470" t="str">
            <v>#N/D</v>
          </cell>
          <cell r="V470">
            <v>1</v>
          </cell>
        </row>
        <row r="471">
          <cell r="A471" t="str">
            <v>COMARCA DE SOBRAL</v>
          </cell>
          <cell r="B471" t="str">
            <v>#N/D</v>
          </cell>
          <cell r="V471">
            <v>4</v>
          </cell>
        </row>
        <row r="472">
          <cell r="A472" t="str">
            <v>COMARCA DE TABULEIRO DO NORTE</v>
          </cell>
          <cell r="B472" t="str">
            <v>#N/D</v>
          </cell>
          <cell r="S472">
            <v>1</v>
          </cell>
        </row>
        <row r="473">
          <cell r="A473" t="str">
            <v>COMARCA DE TAUA</v>
          </cell>
          <cell r="B473" t="str">
            <v>#N/D</v>
          </cell>
          <cell r="V473">
            <v>9</v>
          </cell>
        </row>
        <row r="474">
          <cell r="A474" t="str">
            <v>COMARCA DE TIANGUA</v>
          </cell>
          <cell r="B474" t="str">
            <v>#N/D</v>
          </cell>
          <cell r="V474">
            <v>3</v>
          </cell>
        </row>
        <row r="475">
          <cell r="A475" t="str">
            <v>COMARCA DE VIÇOSA DO CEARA</v>
          </cell>
          <cell r="B475" t="str">
            <v>#N/D</v>
          </cell>
          <cell r="V475">
            <v>1</v>
          </cell>
        </row>
        <row r="476">
          <cell r="A476" t="str">
            <v>COMARCA VINCULADA DE ANTONINA DO NORTE</v>
          </cell>
          <cell r="B476" t="str">
            <v>#N/D</v>
          </cell>
          <cell r="T476">
            <v>1</v>
          </cell>
        </row>
        <row r="477">
          <cell r="A477" t="str">
            <v>COMARCA VINCULADA DE ARATUBA</v>
          </cell>
          <cell r="B477" t="str">
            <v>#N/D</v>
          </cell>
          <cell r="T477">
            <v>1</v>
          </cell>
        </row>
        <row r="478">
          <cell r="A478" t="str">
            <v>COMARCA VINCULADA DE CARIUS</v>
          </cell>
          <cell r="B478" t="str">
            <v>#N/D</v>
          </cell>
          <cell r="T478">
            <v>3</v>
          </cell>
        </row>
        <row r="479">
          <cell r="A479" t="str">
            <v>COMARCA VINCULADA DE CHORO LIMAO</v>
          </cell>
          <cell r="B479" t="str">
            <v>#N/D</v>
          </cell>
          <cell r="T479">
            <v>1</v>
          </cell>
        </row>
        <row r="480">
          <cell r="A480" t="str">
            <v>COMARCA VINCULADA DE JAGUARIBARA</v>
          </cell>
          <cell r="B480" t="str">
            <v>#N/D</v>
          </cell>
          <cell r="T480">
            <v>2</v>
          </cell>
        </row>
        <row r="481">
          <cell r="A481" t="str">
            <v>COMARCA VINCULADA DE PALMACIA</v>
          </cell>
          <cell r="B481" t="str">
            <v>#N/D</v>
          </cell>
          <cell r="T481">
            <v>2</v>
          </cell>
        </row>
        <row r="482">
          <cell r="A482" t="str">
            <v>COMARCA VINCULADA DE TEJUÇUOCA</v>
          </cell>
          <cell r="B482" t="str">
            <v>#N/D</v>
          </cell>
          <cell r="T482">
            <v>1</v>
          </cell>
        </row>
        <row r="483">
          <cell r="A483" t="str">
            <v>COMISSAO DE REGIMENTO, LEGISLAÇAO E JURISPRUDENCIA</v>
          </cell>
          <cell r="B483" t="str">
            <v>#N/D</v>
          </cell>
          <cell r="D483">
            <v>1</v>
          </cell>
          <cell r="J483">
            <v>1</v>
          </cell>
          <cell r="S483">
            <v>1</v>
          </cell>
        </row>
        <row r="484">
          <cell r="A484" t="str">
            <v>COMISSAO ESTADUAL JUDICIARIA DE ADOÇAO INTERNACIONAL</v>
          </cell>
          <cell r="B484" t="str">
            <v>#N/D</v>
          </cell>
          <cell r="S484">
            <v>5</v>
          </cell>
          <cell r="V484">
            <v>1</v>
          </cell>
        </row>
        <row r="485">
          <cell r="A485" t="str">
            <v>COMISSAO PERMANENTE DE ETICA E DISCIPLINA DO PODER JUDICIARIO</v>
          </cell>
          <cell r="B485" t="str">
            <v>#N/D</v>
          </cell>
          <cell r="S485">
            <v>3</v>
          </cell>
        </row>
        <row r="486">
          <cell r="A486" t="str">
            <v>CONSELHO DA MAGISTRATURA</v>
          </cell>
          <cell r="B486" t="str">
            <v>#N/D</v>
          </cell>
          <cell r="M486">
            <v>1</v>
          </cell>
          <cell r="S486">
            <v>3</v>
          </cell>
          <cell r="V486">
            <v>1</v>
          </cell>
        </row>
        <row r="487">
          <cell r="A487" t="str">
            <v>CONSELHO EDITORIAL E DE BIBLIOTECA</v>
          </cell>
          <cell r="B487" t="str">
            <v>#N/D</v>
          </cell>
          <cell r="V487">
            <v>2</v>
          </cell>
        </row>
        <row r="488">
          <cell r="A488" t="str">
            <v>CONSULTORIA JURIDICA</v>
          </cell>
          <cell r="B488" t="str">
            <v>#N/D</v>
          </cell>
          <cell r="D488">
            <v>3</v>
          </cell>
          <cell r="Q488">
            <v>1</v>
          </cell>
          <cell r="S488">
            <v>6</v>
          </cell>
          <cell r="U488">
            <v>3</v>
          </cell>
          <cell r="V488">
            <v>3</v>
          </cell>
        </row>
        <row r="489">
          <cell r="A489" t="str">
            <v>COORDENADORIA ADMINISTRATIVA E FINANCEIRA</v>
          </cell>
          <cell r="B489" t="str">
            <v>#N/D</v>
          </cell>
          <cell r="S489">
            <v>1</v>
          </cell>
          <cell r="U489">
            <v>1</v>
          </cell>
          <cell r="V489">
            <v>7</v>
          </cell>
        </row>
        <row r="490">
          <cell r="A490" t="str">
            <v>COORDENADORIA CIVEL RESIDUAL E DEMANDA EM MASSA - ANALISE</v>
          </cell>
          <cell r="B490" t="str">
            <v>#N/D</v>
          </cell>
          <cell r="K490">
            <v>1</v>
          </cell>
          <cell r="S490">
            <v>8</v>
          </cell>
        </row>
        <row r="491">
          <cell r="A491" t="str">
            <v>COORDENADORIA CIVEL RESIDUAL E DEMANDA EM MASSA - URGENCIA</v>
          </cell>
          <cell r="B491" t="str">
            <v>#N/D</v>
          </cell>
          <cell r="K491">
            <v>1</v>
          </cell>
          <cell r="S491">
            <v>8</v>
          </cell>
        </row>
        <row r="492">
          <cell r="A492" t="str">
            <v>COORDENADORIA DA CRECHE DO PODER JUDICIARIO</v>
          </cell>
          <cell r="B492" t="str">
            <v>#N/D</v>
          </cell>
          <cell r="K492">
            <v>1</v>
          </cell>
          <cell r="V492">
            <v>32</v>
          </cell>
        </row>
        <row r="493">
          <cell r="A493" t="str">
            <v>COORDENADORIA DA INFANCIA E JUVENTUDE DO PODER JUDICIARIO DO ESTADO DO CEARA</v>
          </cell>
          <cell r="B493" t="str">
            <v>#N/D</v>
          </cell>
          <cell r="S493">
            <v>4</v>
          </cell>
        </row>
        <row r="494">
          <cell r="A494" t="str">
            <v>COORDENADORIA DA TURMA RECURSAL FAZENDARIA</v>
          </cell>
          <cell r="B494" t="str">
            <v>#N/D</v>
          </cell>
          <cell r="K494">
            <v>1</v>
          </cell>
          <cell r="U494">
            <v>3</v>
          </cell>
          <cell r="V494">
            <v>1</v>
          </cell>
        </row>
        <row r="495">
          <cell r="A495" t="str">
            <v>COORDENADORIA DAS CAMARAS DE DIREITO PRIVADO</v>
          </cell>
          <cell r="B495">
            <v>16</v>
          </cell>
          <cell r="K495">
            <v>1</v>
          </cell>
          <cell r="S495">
            <v>14</v>
          </cell>
          <cell r="V495">
            <v>3</v>
          </cell>
        </row>
        <row r="496">
          <cell r="A496" t="str">
            <v>COORDENADORIA DAS CAMARAS DE DIREITO PUBLICO</v>
          </cell>
          <cell r="B496">
            <v>14.5</v>
          </cell>
          <cell r="K496">
            <v>1</v>
          </cell>
          <cell r="S496">
            <v>12</v>
          </cell>
          <cell r="V496">
            <v>1</v>
          </cell>
        </row>
        <row r="497">
          <cell r="A497" t="str">
            <v>COORDENADORIA DAS TURMAS RECURSAIS DOS JUIZADOS ESPECIAIS CIVEIS - 1ª TURMA</v>
          </cell>
          <cell r="B497" t="str">
            <v>#N/D</v>
          </cell>
          <cell r="U497">
            <v>4</v>
          </cell>
        </row>
        <row r="498">
          <cell r="A498" t="str">
            <v>COORDENADORIA DAS TURMAS RECURSAIS DOS JUIZADOS ESPECIAIS CIVEIS - 2ª TURMA</v>
          </cell>
          <cell r="B498" t="str">
            <v>#N/D</v>
          </cell>
          <cell r="G498">
            <v>1</v>
          </cell>
          <cell r="K498">
            <v>1</v>
          </cell>
          <cell r="U498">
            <v>2</v>
          </cell>
        </row>
        <row r="499">
          <cell r="A499" t="str">
            <v>COORDENADORIA DE ACOMPANHAMENTO DA ESTRATEGIA</v>
          </cell>
          <cell r="B499" t="str">
            <v>#N/D</v>
          </cell>
          <cell r="K499">
            <v>1</v>
          </cell>
          <cell r="S499">
            <v>1</v>
          </cell>
          <cell r="V499">
            <v>1</v>
          </cell>
        </row>
        <row r="500">
          <cell r="A500" t="str">
            <v>COORDENADORIA DE ADMINISTRAÇAO DE DADOS</v>
          </cell>
          <cell r="B500" t="str">
            <v>#N/D</v>
          </cell>
          <cell r="K500">
            <v>1</v>
          </cell>
          <cell r="S500">
            <v>1</v>
          </cell>
        </row>
        <row r="501">
          <cell r="A501" t="str">
            <v>COORDENADORIA DE ANALISE CIVEL DA FAZENDA PUBLICA</v>
          </cell>
          <cell r="B501" t="str">
            <v>#N/D</v>
          </cell>
          <cell r="K501">
            <v>1</v>
          </cell>
          <cell r="S501">
            <v>3</v>
          </cell>
          <cell r="T501">
            <v>1</v>
          </cell>
        </row>
        <row r="502">
          <cell r="A502" t="str">
            <v>COORDENADORIA DE ANALISE CIVEL DE FAMILIA</v>
          </cell>
          <cell r="B502" t="str">
            <v>#N/D</v>
          </cell>
          <cell r="S502">
            <v>9</v>
          </cell>
          <cell r="U502">
            <v>1</v>
          </cell>
          <cell r="V502">
            <v>2</v>
          </cell>
        </row>
        <row r="503">
          <cell r="A503" t="str">
            <v>COORDENADORIA DE ANALISE CRIMINAL</v>
          </cell>
          <cell r="B503" t="str">
            <v>#N/D</v>
          </cell>
          <cell r="S503">
            <v>16</v>
          </cell>
          <cell r="U503">
            <v>1</v>
          </cell>
        </row>
        <row r="504">
          <cell r="A504" t="str">
            <v>COORDENADORIA DE ANALISE CRIMINAL DA EXECUÇAO PENAL</v>
          </cell>
          <cell r="B504" t="str">
            <v>#N/D</v>
          </cell>
          <cell r="S504">
            <v>3</v>
          </cell>
          <cell r="U504">
            <v>1</v>
          </cell>
        </row>
        <row r="505">
          <cell r="A505" t="str">
            <v>COORDENADORIA DE APELAÇAO CRIME</v>
          </cell>
          <cell r="B505">
            <v>10</v>
          </cell>
          <cell r="K505">
            <v>1</v>
          </cell>
          <cell r="S505">
            <v>8</v>
          </cell>
          <cell r="V505">
            <v>3</v>
          </cell>
        </row>
        <row r="506">
          <cell r="A506" t="str">
            <v>COORDENADORIA DE APOIO A GESTAO</v>
          </cell>
          <cell r="B506" t="str">
            <v>#N/D</v>
          </cell>
          <cell r="K506">
            <v>1</v>
          </cell>
          <cell r="S506">
            <v>1</v>
          </cell>
        </row>
        <row r="507">
          <cell r="A507" t="str">
            <v>COORDENADORIA DE APOIO ADMINISTRATIVO</v>
          </cell>
          <cell r="B507" t="str">
            <v>#N/D</v>
          </cell>
          <cell r="U507">
            <v>1</v>
          </cell>
        </row>
        <row r="508">
          <cell r="A508" t="str">
            <v>COORDENADORIA DE APOIO OPERACIONAL DA ASSESSORIA DE COMUNICAÇAO SOCIAL</v>
          </cell>
          <cell r="B508" t="str">
            <v>#N/D</v>
          </cell>
          <cell r="U508">
            <v>1</v>
          </cell>
        </row>
        <row r="509">
          <cell r="A509" t="str">
            <v>COORDENADORIA DE APOSENTADORIA E PENSAO</v>
          </cell>
          <cell r="B509" t="str">
            <v>#N/D</v>
          </cell>
          <cell r="K509">
            <v>1</v>
          </cell>
          <cell r="S509">
            <v>3</v>
          </cell>
          <cell r="V509">
            <v>1</v>
          </cell>
        </row>
        <row r="510">
          <cell r="A510" t="str">
            <v>COORDENADORIA DE ARRECADAÇAO</v>
          </cell>
          <cell r="B510" t="str">
            <v>#N/D</v>
          </cell>
          <cell r="K510">
            <v>1</v>
          </cell>
          <cell r="S510">
            <v>2</v>
          </cell>
          <cell r="V510">
            <v>2</v>
          </cell>
        </row>
        <row r="511">
          <cell r="A511" t="str">
            <v>COORDENADORIA DE ATIVIDADES JUDICIAIS DA COMARCA DE FORTALEZA</v>
          </cell>
          <cell r="B511" t="str">
            <v>#N/D</v>
          </cell>
          <cell r="K511">
            <v>1</v>
          </cell>
          <cell r="V511">
            <v>1</v>
          </cell>
        </row>
        <row r="512">
          <cell r="A512" t="str">
            <v>COORDENADORIA DE BENEFICIOS</v>
          </cell>
          <cell r="B512" t="str">
            <v>#N/D</v>
          </cell>
          <cell r="K512">
            <v>1</v>
          </cell>
          <cell r="S512">
            <v>10</v>
          </cell>
        </row>
        <row r="513">
          <cell r="A513" t="str">
            <v>COORDENADORIA DE CADASTRO INICIAL</v>
          </cell>
          <cell r="B513" t="str">
            <v>#N/D</v>
          </cell>
          <cell r="K513">
            <v>1</v>
          </cell>
        </row>
        <row r="514">
          <cell r="A514" t="str">
            <v>COORDENADORIA DE CALCULOS DE PRECATORIOS</v>
          </cell>
          <cell r="B514" t="str">
            <v>#N/D</v>
          </cell>
          <cell r="K514">
            <v>1</v>
          </cell>
          <cell r="S514">
            <v>4</v>
          </cell>
          <cell r="V514">
            <v>3</v>
          </cell>
        </row>
        <row r="515">
          <cell r="A515" t="str">
            <v>COORDENADORIA DE CALCULOS JUDICIAIS</v>
          </cell>
          <cell r="B515" t="str">
            <v>#N/D</v>
          </cell>
          <cell r="K515">
            <v>1</v>
          </cell>
          <cell r="S515">
            <v>2</v>
          </cell>
          <cell r="V515">
            <v>1</v>
          </cell>
        </row>
        <row r="516">
          <cell r="A516" t="str">
            <v>COORDENADORIA DE CENTRAL DE CONTRATOS E CONVENIOS</v>
          </cell>
          <cell r="B516" t="str">
            <v>#N/D</v>
          </cell>
          <cell r="S516">
            <v>2</v>
          </cell>
          <cell r="U516">
            <v>1</v>
          </cell>
          <cell r="V516">
            <v>1</v>
          </cell>
        </row>
        <row r="517">
          <cell r="A517" t="str">
            <v>COORDENADORIA DE COMPRAS</v>
          </cell>
          <cell r="B517" t="str">
            <v>#N/D</v>
          </cell>
          <cell r="K517">
            <v>1</v>
          </cell>
          <cell r="S517">
            <v>1</v>
          </cell>
          <cell r="V517">
            <v>3</v>
          </cell>
        </row>
        <row r="518">
          <cell r="A518" t="str">
            <v>COORDENADORIA DE CONTROLE E PROGRAMAÇAO</v>
          </cell>
          <cell r="B518" t="str">
            <v>#N/D</v>
          </cell>
          <cell r="K518">
            <v>1</v>
          </cell>
          <cell r="S518">
            <v>1</v>
          </cell>
        </row>
        <row r="519">
          <cell r="A519" t="str">
            <v>COORDENADORIA DE CORREIÇAO E MONITORAMENTO DAS UNIDADES JUDICIARIAS</v>
          </cell>
          <cell r="B519" t="str">
            <v>#N/D</v>
          </cell>
          <cell r="S519">
            <v>1</v>
          </cell>
          <cell r="U519">
            <v>1</v>
          </cell>
          <cell r="V519">
            <v>2</v>
          </cell>
        </row>
        <row r="520">
          <cell r="A520" t="str">
            <v>COORDENADORIA DE CUMPRIMENTO CIVEL I</v>
          </cell>
          <cell r="B520" t="str">
            <v>#N/D</v>
          </cell>
          <cell r="K520">
            <v>1</v>
          </cell>
          <cell r="S520">
            <v>13</v>
          </cell>
        </row>
        <row r="521">
          <cell r="A521" t="str">
            <v>COORDENADORIA DE CUMPRIMENTO CIVEL II</v>
          </cell>
          <cell r="B521" t="str">
            <v>#N/D</v>
          </cell>
          <cell r="S521">
            <v>20</v>
          </cell>
          <cell r="T521">
            <v>1</v>
          </cell>
          <cell r="U521">
            <v>1</v>
          </cell>
        </row>
        <row r="522">
          <cell r="A522" t="str">
            <v>COORDENADORIA DE CUMPRIMENTO CRIME I</v>
          </cell>
          <cell r="B522" t="str">
            <v>#N/D</v>
          </cell>
          <cell r="K522">
            <v>1</v>
          </cell>
          <cell r="S522">
            <v>13</v>
          </cell>
        </row>
        <row r="523">
          <cell r="A523" t="str">
            <v>COORDENADORIA DE CUMPRIMENTO CRIME II</v>
          </cell>
          <cell r="B523" t="str">
            <v>#N/D</v>
          </cell>
          <cell r="S523">
            <v>14</v>
          </cell>
          <cell r="U523">
            <v>1</v>
          </cell>
        </row>
        <row r="524">
          <cell r="A524" t="str">
            <v>COORDENADORIA DE CUMPRIMENTO CRIME III</v>
          </cell>
          <cell r="B524" t="str">
            <v>#N/D</v>
          </cell>
          <cell r="K524">
            <v>1</v>
          </cell>
          <cell r="S524">
            <v>13</v>
          </cell>
        </row>
        <row r="525">
          <cell r="A525" t="str">
            <v>COORDENADORIA DE DESENVOLVIMENTO DE PESSOAL</v>
          </cell>
          <cell r="B525" t="str">
            <v>#N/D</v>
          </cell>
          <cell r="K525">
            <v>1</v>
          </cell>
          <cell r="S525">
            <v>1</v>
          </cell>
          <cell r="V525">
            <v>1</v>
          </cell>
        </row>
        <row r="526">
          <cell r="A526" t="str">
            <v>COORDENADORIA DE DESENVOLVIMENTO DE SISTEMAS</v>
          </cell>
          <cell r="B526" t="str">
            <v>#N/D</v>
          </cell>
          <cell r="K526">
            <v>1</v>
          </cell>
          <cell r="S526">
            <v>5</v>
          </cell>
          <cell r="V526">
            <v>3</v>
          </cell>
        </row>
        <row r="527">
          <cell r="A527" t="str">
            <v>COORDENADORIA DE DISTRIBUIÇAO (TURMAS RECURSAIS)</v>
          </cell>
          <cell r="B527" t="str">
            <v>#N/D</v>
          </cell>
          <cell r="K527">
            <v>1</v>
          </cell>
          <cell r="S527">
            <v>3</v>
          </cell>
          <cell r="T527">
            <v>1</v>
          </cell>
        </row>
        <row r="528">
          <cell r="A528" t="str">
            <v>COORDENADORIA DE DISTRIBUIÇAO CIVEL</v>
          </cell>
          <cell r="B528" t="str">
            <v>#N/D</v>
          </cell>
          <cell r="K528">
            <v>1</v>
          </cell>
          <cell r="S528">
            <v>7</v>
          </cell>
          <cell r="V528">
            <v>1</v>
          </cell>
        </row>
        <row r="529">
          <cell r="A529" t="str">
            <v>COORDENADORIA DE DISTRIBUIÇAO CRIMINAL</v>
          </cell>
          <cell r="B529" t="str">
            <v>#N/D</v>
          </cell>
          <cell r="K529">
            <v>1</v>
          </cell>
          <cell r="S529">
            <v>3</v>
          </cell>
        </row>
        <row r="530">
          <cell r="A530" t="str">
            <v>COORDENADORIA DE DISTRIBUIÇAO E PROTOCOLO DA COMARCA DE FORTALEZA</v>
          </cell>
          <cell r="B530" t="str">
            <v>#N/D</v>
          </cell>
          <cell r="K530">
            <v>1</v>
          </cell>
          <cell r="S530">
            <v>1</v>
          </cell>
        </row>
        <row r="531">
          <cell r="A531" t="str">
            <v>COORDENADORIA DE EDUCAÇAO CORPORATIVA</v>
          </cell>
          <cell r="B531" t="str">
            <v>#N/D</v>
          </cell>
          <cell r="S531">
            <v>2</v>
          </cell>
          <cell r="T531">
            <v>1</v>
          </cell>
          <cell r="U531">
            <v>1</v>
          </cell>
          <cell r="V531">
            <v>3</v>
          </cell>
        </row>
        <row r="532">
          <cell r="A532" t="str">
            <v>COORDENADORIA DE EMPENHO</v>
          </cell>
          <cell r="B532" t="str">
            <v>#N/D</v>
          </cell>
          <cell r="S532">
            <v>2</v>
          </cell>
          <cell r="U532">
            <v>1</v>
          </cell>
        </row>
        <row r="533">
          <cell r="A533" t="str">
            <v>COORDENADORIA DE ESTATISTICA</v>
          </cell>
          <cell r="B533" t="str">
            <v>#N/D</v>
          </cell>
          <cell r="S533">
            <v>1</v>
          </cell>
          <cell r="V533">
            <v>1</v>
          </cell>
        </row>
        <row r="534">
          <cell r="A534" t="str">
            <v>COORDENADORIA DE EXECUÇAO E CONTROLE PROCESSUAL</v>
          </cell>
          <cell r="B534" t="str">
            <v>#N/D</v>
          </cell>
          <cell r="K534">
            <v>1</v>
          </cell>
        </row>
        <row r="535">
          <cell r="A535" t="str">
            <v>COORDENADORIA DE FEITOS DO ORGAO ESPECIAL E DAS SEÇOES CIVEIS</v>
          </cell>
          <cell r="B535">
            <v>7.5</v>
          </cell>
          <cell r="K535">
            <v>1</v>
          </cell>
          <cell r="S535">
            <v>5</v>
          </cell>
          <cell r="V535">
            <v>4</v>
          </cell>
        </row>
        <row r="536">
          <cell r="A536" t="str">
            <v>COORDENADORIA DE FISCALIZAÇAO DAS RECEITAS</v>
          </cell>
          <cell r="B536" t="str">
            <v>#N/D</v>
          </cell>
          <cell r="K536">
            <v>1</v>
          </cell>
          <cell r="S536">
            <v>2</v>
          </cell>
        </row>
        <row r="537">
          <cell r="A537" t="str">
            <v>COORDENADORIA DE FISCALIZAÇAO DE UNIDADES EXTRAJUDICIAIS</v>
          </cell>
          <cell r="B537" t="str">
            <v>#N/D</v>
          </cell>
          <cell r="K537">
            <v>1</v>
          </cell>
          <cell r="S537">
            <v>4</v>
          </cell>
          <cell r="V537">
            <v>8</v>
          </cell>
        </row>
        <row r="538">
          <cell r="A538" t="str">
            <v>COORDENADORIA DE FORMAÇAO E APERFEIÇOAMENTO</v>
          </cell>
          <cell r="B538" t="str">
            <v>#N/D</v>
          </cell>
          <cell r="U538">
            <v>1</v>
          </cell>
        </row>
        <row r="539">
          <cell r="A539" t="str">
            <v>COORDENADORIA DE GESTAO ADMINISTRATIVA</v>
          </cell>
          <cell r="B539" t="str">
            <v>#N/D</v>
          </cell>
          <cell r="K539">
            <v>1</v>
          </cell>
          <cell r="S539">
            <v>1</v>
          </cell>
          <cell r="V539">
            <v>2</v>
          </cell>
        </row>
        <row r="540">
          <cell r="A540" t="str">
            <v>COORDENADORIA DE GESTAO ADMINISTRATIVA DE TI</v>
          </cell>
          <cell r="B540" t="str">
            <v>#N/D</v>
          </cell>
          <cell r="S540">
            <v>5</v>
          </cell>
          <cell r="U540">
            <v>1</v>
          </cell>
        </row>
        <row r="541">
          <cell r="A541" t="str">
            <v>COORDENADORIA DE GESTAO DA QUALIDADE</v>
          </cell>
          <cell r="B541" t="str">
            <v>#N/D</v>
          </cell>
          <cell r="K541">
            <v>1</v>
          </cell>
          <cell r="S541">
            <v>1</v>
          </cell>
        </row>
        <row r="542">
          <cell r="A542" t="str">
            <v>COORDENADORIA DE GESTAO DE SERVIÇO</v>
          </cell>
          <cell r="B542" t="str">
            <v>#N/D</v>
          </cell>
          <cell r="U542">
            <v>1</v>
          </cell>
        </row>
        <row r="543">
          <cell r="A543" t="str">
            <v>COORDENADORIA DE GESTAO E SELEÇAO DE PESSOAS</v>
          </cell>
          <cell r="B543" t="str">
            <v>#N/D</v>
          </cell>
          <cell r="K543">
            <v>1</v>
          </cell>
          <cell r="S543">
            <v>8</v>
          </cell>
          <cell r="V543">
            <v>4</v>
          </cell>
        </row>
        <row r="544">
          <cell r="A544" t="str">
            <v>COORDENADORIA DE GESTAO POR PROCESSOS DE TRABALHO</v>
          </cell>
          <cell r="B544" t="str">
            <v>#N/D</v>
          </cell>
          <cell r="S544">
            <v>2</v>
          </cell>
          <cell r="U544">
            <v>1</v>
          </cell>
          <cell r="V544">
            <v>1</v>
          </cell>
        </row>
        <row r="545">
          <cell r="A545" t="str">
            <v>COORDENADORIA DE GRATIFICAÇOES E OUTRAS VANTAGENS</v>
          </cell>
          <cell r="B545" t="str">
            <v>#N/D</v>
          </cell>
          <cell r="K545">
            <v>1</v>
          </cell>
          <cell r="S545">
            <v>5</v>
          </cell>
          <cell r="T545">
            <v>1</v>
          </cell>
          <cell r="V545">
            <v>4</v>
          </cell>
        </row>
        <row r="546">
          <cell r="A546" t="str">
            <v>COORDENADORIA DE HABEAS CORPUS</v>
          </cell>
          <cell r="B546">
            <v>5.5</v>
          </cell>
          <cell r="S546">
            <v>4</v>
          </cell>
          <cell r="U546">
            <v>1</v>
          </cell>
          <cell r="V546">
            <v>1</v>
          </cell>
        </row>
        <row r="547">
          <cell r="A547" t="str">
            <v>COORDENADORIA DE INFORMAÇOES E APOIO AS ATIVIDADES JUDICIAIS</v>
          </cell>
          <cell r="B547" t="str">
            <v>#N/D</v>
          </cell>
          <cell r="K547">
            <v>1</v>
          </cell>
        </row>
        <row r="548">
          <cell r="A548" t="str">
            <v>COORDENADORIA DE INTELIGENCIA DE DADOS</v>
          </cell>
          <cell r="B548" t="str">
            <v>#N/D</v>
          </cell>
          <cell r="K548">
            <v>1</v>
          </cell>
          <cell r="V548">
            <v>1</v>
          </cell>
        </row>
        <row r="549">
          <cell r="A549" t="str">
            <v>COORDENADORIA DE MANUTENÇAO</v>
          </cell>
          <cell r="B549" t="str">
            <v>#N/D</v>
          </cell>
          <cell r="V549">
            <v>6</v>
          </cell>
        </row>
        <row r="550">
          <cell r="A550" t="str">
            <v>COORDENADORIA DE MANUTENÇAO DE EQUIPAMENTOS</v>
          </cell>
          <cell r="B550" t="str">
            <v>#N/D</v>
          </cell>
          <cell r="S550">
            <v>12</v>
          </cell>
          <cell r="U550">
            <v>1</v>
          </cell>
          <cell r="V550">
            <v>1</v>
          </cell>
        </row>
        <row r="551">
          <cell r="A551" t="str">
            <v>COORDENADORIA DE MANUTENÇAO PREDIAL</v>
          </cell>
          <cell r="B551" t="str">
            <v>#N/D</v>
          </cell>
          <cell r="S551">
            <v>16</v>
          </cell>
          <cell r="U551">
            <v>1</v>
          </cell>
        </row>
        <row r="552">
          <cell r="A552" t="str">
            <v>COORDENADORIA DE MONITORAMENTO DE CUSTAS JUDICIAIS</v>
          </cell>
          <cell r="B552" t="str">
            <v>#N/D</v>
          </cell>
          <cell r="K552">
            <v>1</v>
          </cell>
        </row>
        <row r="553">
          <cell r="A553" t="str">
            <v>COORDENADORIA DE ORÇAMENTO E CONTABILIDADE</v>
          </cell>
          <cell r="B553" t="str">
            <v>#N/D</v>
          </cell>
          <cell r="S553">
            <v>2</v>
          </cell>
          <cell r="T553">
            <v>1</v>
          </cell>
          <cell r="V553">
            <v>1</v>
          </cell>
        </row>
        <row r="554">
          <cell r="A554" t="str">
            <v>COORDENADORIA DE ORÇAMENTO E FISCALIZAÇAO DE OBRAS</v>
          </cell>
          <cell r="B554" t="str">
            <v>#N/D</v>
          </cell>
          <cell r="K554">
            <v>1</v>
          </cell>
          <cell r="S554">
            <v>4</v>
          </cell>
        </row>
        <row r="555">
          <cell r="A555" t="str">
            <v>COORDENADORIA DE ORGANIZAÇAO E CONTROLE DAS UNIDADES EXTRAJUDICIAIS</v>
          </cell>
          <cell r="B555" t="str">
            <v>#N/D</v>
          </cell>
          <cell r="S555">
            <v>3</v>
          </cell>
          <cell r="T555">
            <v>1</v>
          </cell>
          <cell r="V555">
            <v>3</v>
          </cell>
        </row>
        <row r="556">
          <cell r="A556" t="str">
            <v>COORDENADORIA DE ORIENTAÇAO E PADRONIZAÇAO</v>
          </cell>
          <cell r="B556" t="str">
            <v>#N/D</v>
          </cell>
          <cell r="K556">
            <v>1</v>
          </cell>
          <cell r="V556">
            <v>3</v>
          </cell>
        </row>
        <row r="557">
          <cell r="A557" t="str">
            <v>COORDENADORIA DE PAGAMENTO</v>
          </cell>
          <cell r="B557" t="str">
            <v>#N/D</v>
          </cell>
          <cell r="K557">
            <v>1</v>
          </cell>
          <cell r="S557">
            <v>4</v>
          </cell>
        </row>
        <row r="558">
          <cell r="A558" t="str">
            <v>COORDENADORIA DE PATRIMONIO</v>
          </cell>
          <cell r="B558" t="str">
            <v>#N/D</v>
          </cell>
          <cell r="S558">
            <v>4</v>
          </cell>
          <cell r="U558">
            <v>1</v>
          </cell>
          <cell r="V558">
            <v>12</v>
          </cell>
        </row>
        <row r="559">
          <cell r="A559" t="str">
            <v>COORDENADORIA DE PLANEJAMENTO ORÇAMENTARIO</v>
          </cell>
          <cell r="B559" t="str">
            <v>#N/D</v>
          </cell>
          <cell r="S559">
            <v>1</v>
          </cell>
          <cell r="U559">
            <v>1</v>
          </cell>
          <cell r="V559">
            <v>1</v>
          </cell>
        </row>
        <row r="560">
          <cell r="A560" t="str">
            <v>COORDENADORIA DE POS SENTENÇA CIVEL I</v>
          </cell>
          <cell r="B560" t="str">
            <v>#N/D</v>
          </cell>
          <cell r="S560">
            <v>12</v>
          </cell>
          <cell r="U560">
            <v>1</v>
          </cell>
        </row>
        <row r="561">
          <cell r="A561" t="str">
            <v>COORDENADORIA DE POS SENTENÇA CIVEL II</v>
          </cell>
          <cell r="B561" t="str">
            <v>#N/D</v>
          </cell>
          <cell r="K561">
            <v>1</v>
          </cell>
          <cell r="S561">
            <v>12</v>
          </cell>
        </row>
        <row r="562">
          <cell r="A562" t="str">
            <v>COORDENADORIA DE POS SENTENÇA CRIMINAL</v>
          </cell>
          <cell r="B562" t="str">
            <v>#N/D</v>
          </cell>
          <cell r="S562">
            <v>13</v>
          </cell>
        </row>
        <row r="563">
          <cell r="A563" t="str">
            <v>COORDENADORIA DE PROCESSOS ADMINISTRATIVOS E JUDICIAIS DE INFANCIA E JUVENTUDE DA COMARCA DE FORTALEZA</v>
          </cell>
          <cell r="B563" t="str">
            <v>#N/D</v>
          </cell>
          <cell r="S563">
            <v>12</v>
          </cell>
          <cell r="U563">
            <v>1</v>
          </cell>
        </row>
        <row r="564">
          <cell r="A564" t="str">
            <v>COORDENADORIA DE PRODUTIVIDADE</v>
          </cell>
          <cell r="B564" t="str">
            <v>#N/D</v>
          </cell>
          <cell r="U564">
            <v>1</v>
          </cell>
          <cell r="V564">
            <v>2</v>
          </cell>
        </row>
        <row r="565">
          <cell r="A565" t="str">
            <v>COORDENADORIA DE PROJETOS</v>
          </cell>
          <cell r="B565" t="str">
            <v>#N/D</v>
          </cell>
          <cell r="S565">
            <v>22</v>
          </cell>
          <cell r="U565">
            <v>1</v>
          </cell>
          <cell r="V565">
            <v>2</v>
          </cell>
        </row>
        <row r="566">
          <cell r="A566" t="str">
            <v>COORDENADORIA DE PROJETOS DE INFRAESTRUTURA</v>
          </cell>
          <cell r="B566" t="str">
            <v>#N/D</v>
          </cell>
          <cell r="K566">
            <v>1</v>
          </cell>
          <cell r="V566">
            <v>2</v>
          </cell>
        </row>
        <row r="567">
          <cell r="A567" t="str">
            <v>COORDENADORIA DE PROJETOS E PROCESSOS</v>
          </cell>
          <cell r="B567" t="str">
            <v>#N/D</v>
          </cell>
          <cell r="K567">
            <v>1</v>
          </cell>
          <cell r="S567">
            <v>6</v>
          </cell>
        </row>
        <row r="568">
          <cell r="A568" t="str">
            <v>COORDENADORIA DE PROTOCOLO E MALOTE</v>
          </cell>
          <cell r="B568" t="str">
            <v>#N/D</v>
          </cell>
          <cell r="K568">
            <v>1</v>
          </cell>
          <cell r="S568">
            <v>13</v>
          </cell>
          <cell r="V568">
            <v>14</v>
          </cell>
        </row>
        <row r="569">
          <cell r="A569" t="str">
            <v>COORDENADORIA DE RECURSOS AOS TRIBUNAIS SUPERIORES</v>
          </cell>
          <cell r="B569">
            <v>13.5</v>
          </cell>
          <cell r="K569">
            <v>1</v>
          </cell>
          <cell r="S569">
            <v>9</v>
          </cell>
          <cell r="V569">
            <v>6</v>
          </cell>
        </row>
        <row r="570">
          <cell r="A570" t="str">
            <v>COORDENADORIA DE RECURSOS CRIMINAIS</v>
          </cell>
          <cell r="B570">
            <v>6</v>
          </cell>
          <cell r="S570">
            <v>5</v>
          </cell>
          <cell r="U570">
            <v>1</v>
          </cell>
          <cell r="V570">
            <v>1</v>
          </cell>
        </row>
        <row r="571">
          <cell r="A571" t="str">
            <v>COORDENADORIA DE SAUDE OCUPACIONAL</v>
          </cell>
          <cell r="B571" t="str">
            <v>#N/D</v>
          </cell>
          <cell r="K571">
            <v>1</v>
          </cell>
          <cell r="S571">
            <v>3</v>
          </cell>
          <cell r="T571">
            <v>1</v>
          </cell>
          <cell r="V571">
            <v>15</v>
          </cell>
        </row>
        <row r="572">
          <cell r="A572" t="str">
            <v>COORDENADORIA DE SEGURANÇA E ASSISTENCIA AOS MAGISTRADOS</v>
          </cell>
          <cell r="B572" t="str">
            <v>#N/D</v>
          </cell>
          <cell r="U572">
            <v>1</v>
          </cell>
        </row>
        <row r="573">
          <cell r="A573" t="str">
            <v>COORDENADORIA DE SISTEMAS ADMINISTRATIVOS</v>
          </cell>
          <cell r="B573" t="str">
            <v>#N/D</v>
          </cell>
          <cell r="K573">
            <v>1</v>
          </cell>
          <cell r="S573">
            <v>8</v>
          </cell>
        </row>
        <row r="574">
          <cell r="A574" t="str">
            <v>COORDENADORIA DE SISTEMAS JUDICIAIS</v>
          </cell>
          <cell r="B574" t="str">
            <v>#N/D</v>
          </cell>
          <cell r="K574">
            <v>1</v>
          </cell>
          <cell r="S574">
            <v>15</v>
          </cell>
        </row>
        <row r="575">
          <cell r="A575" t="str">
            <v>COORDENADORIA DE SUPORTE TECNICO</v>
          </cell>
          <cell r="B575" t="str">
            <v>#N/D</v>
          </cell>
          <cell r="K575">
            <v>1</v>
          </cell>
          <cell r="S575">
            <v>6</v>
          </cell>
        </row>
        <row r="576">
          <cell r="A576" t="str">
            <v>COORDENADORIA DE URGENCIA CIVEL DA FAZENDA PUBLICA</v>
          </cell>
          <cell r="B576" t="str">
            <v>#N/D</v>
          </cell>
          <cell r="K576">
            <v>1</v>
          </cell>
          <cell r="S576">
            <v>7</v>
          </cell>
          <cell r="V576">
            <v>1</v>
          </cell>
        </row>
        <row r="577">
          <cell r="A577" t="str">
            <v>COORDENADORIA DE URGENCIA CRIMINAL</v>
          </cell>
          <cell r="B577" t="str">
            <v>#N/D</v>
          </cell>
          <cell r="S577">
            <v>6</v>
          </cell>
        </row>
        <row r="578">
          <cell r="A578" t="str">
            <v>COORDENADORIA DE URGENCIA CRIMINAL DA EXECUÇAO PENAL</v>
          </cell>
          <cell r="B578" t="str">
            <v>#N/D</v>
          </cell>
          <cell r="S578">
            <v>4</v>
          </cell>
          <cell r="U578">
            <v>1</v>
          </cell>
        </row>
        <row r="579">
          <cell r="A579" t="str">
            <v xml:space="preserve">COORDENADORIA DE VANTAGENS INDENIZATORIAS E FREQUENCIA </v>
          </cell>
          <cell r="B579" t="str">
            <v>#N/D</v>
          </cell>
          <cell r="K579">
            <v>1</v>
          </cell>
          <cell r="S579">
            <v>5</v>
          </cell>
          <cell r="V579">
            <v>4</v>
          </cell>
        </row>
        <row r="580">
          <cell r="A580" t="str">
            <v>COORDENADORIA DO SISTEMA DOS JUIZADOS ESPECIAIS CIVEIS E CRIMINAIS E DA FAZENDA PUBLICA DO CEARA</v>
          </cell>
          <cell r="B580" t="str">
            <v>#N/D</v>
          </cell>
          <cell r="K580">
            <v>1</v>
          </cell>
          <cell r="S580">
            <v>1</v>
          </cell>
        </row>
        <row r="581">
          <cell r="A581" t="str">
            <v>COORDENADORIA ESTADUAL DA MULHER EM SITUAÇAO DE VIOLENCIA DOMESTICA E FAMILIAR</v>
          </cell>
          <cell r="B581" t="str">
            <v>#N/D</v>
          </cell>
          <cell r="S581">
            <v>3</v>
          </cell>
        </row>
        <row r="582">
          <cell r="A582" t="str">
            <v>COORDENADORIA FINANCEIRA E PROJEÇOES</v>
          </cell>
          <cell r="B582" t="str">
            <v>#N/D</v>
          </cell>
          <cell r="K582">
            <v>1</v>
          </cell>
          <cell r="S582">
            <v>3</v>
          </cell>
          <cell r="V582">
            <v>1</v>
          </cell>
        </row>
        <row r="583">
          <cell r="A583" t="str">
            <v>DIRETORIA DE ANALISE CIVEL</v>
          </cell>
          <cell r="B583" t="str">
            <v>#N/D</v>
          </cell>
          <cell r="V583">
            <v>6</v>
          </cell>
        </row>
        <row r="584">
          <cell r="A584" t="str">
            <v>DIRETORIA DE ANALISE CRIMINAL</v>
          </cell>
          <cell r="B584" t="str">
            <v>#N/D</v>
          </cell>
          <cell r="D584">
            <v>1</v>
          </cell>
          <cell r="V584">
            <v>4</v>
          </cell>
        </row>
        <row r="585">
          <cell r="A585" t="str">
            <v>DIRETORIA DE CUMPRIMENTO</v>
          </cell>
          <cell r="B585" t="str">
            <v>#N/D</v>
          </cell>
          <cell r="D585">
            <v>1</v>
          </cell>
          <cell r="V585">
            <v>5</v>
          </cell>
        </row>
        <row r="586">
          <cell r="A586" t="str">
            <v>DIRETORIA DE URGENCIA CIVEL</v>
          </cell>
          <cell r="B586" t="str">
            <v>#N/D</v>
          </cell>
          <cell r="D586">
            <v>1</v>
          </cell>
          <cell r="V586">
            <v>3</v>
          </cell>
        </row>
        <row r="587">
          <cell r="A587" t="str">
            <v>DIRETORIA DE URGENCIA CRIMINAL</v>
          </cell>
          <cell r="B587" t="str">
            <v>#N/D</v>
          </cell>
          <cell r="D587">
            <v>1</v>
          </cell>
          <cell r="K587">
            <v>1</v>
          </cell>
          <cell r="V587">
            <v>7</v>
          </cell>
        </row>
        <row r="588">
          <cell r="A588" t="str">
            <v>DIRETORIA DO FORUM CLOVIS BEVILAQUA</v>
          </cell>
          <cell r="B588" t="str">
            <v>#N/D</v>
          </cell>
          <cell r="S588">
            <v>2</v>
          </cell>
          <cell r="V588">
            <v>10</v>
          </cell>
        </row>
        <row r="589">
          <cell r="A589" t="str">
            <v>DIRETORIA DO FORUM DA COMARCA DE ACARAU</v>
          </cell>
          <cell r="B589" t="str">
            <v>#N/D</v>
          </cell>
          <cell r="T589">
            <v>4</v>
          </cell>
        </row>
        <row r="590">
          <cell r="A590" t="str">
            <v>DIRETORIA DO FORUM DA COMARCA DE AQUIRAZ</v>
          </cell>
          <cell r="B590" t="str">
            <v>#N/D</v>
          </cell>
          <cell r="T590">
            <v>1</v>
          </cell>
        </row>
        <row r="591">
          <cell r="A591" t="str">
            <v>DIRETORIA DO FORUM DA COMARCA DE ARACATI</v>
          </cell>
          <cell r="B591" t="str">
            <v>#N/D</v>
          </cell>
          <cell r="T591">
            <v>1</v>
          </cell>
        </row>
        <row r="592">
          <cell r="A592" t="str">
            <v>DIRETORIA DO FORUM DA COMARCA DE BARBALHA</v>
          </cell>
          <cell r="B592" t="str">
            <v>#N/D</v>
          </cell>
          <cell r="V592">
            <v>5</v>
          </cell>
        </row>
        <row r="593">
          <cell r="A593" t="str">
            <v>DIRETORIA DO FORUM DA COMARCA DE CAMOCIM</v>
          </cell>
          <cell r="B593" t="str">
            <v>#N/D</v>
          </cell>
          <cell r="T593">
            <v>2</v>
          </cell>
        </row>
        <row r="594">
          <cell r="A594" t="str">
            <v>DIRETORIA DO FORUM DA COMARCA DE CAUCAIA</v>
          </cell>
          <cell r="B594" t="str">
            <v>#N/D</v>
          </cell>
          <cell r="S594">
            <v>1</v>
          </cell>
          <cell r="V594">
            <v>4</v>
          </cell>
        </row>
        <row r="595">
          <cell r="A595" t="str">
            <v>DIRETORIA DO FORUM DA COMARCA DE CRATEUS</v>
          </cell>
          <cell r="B595" t="str">
            <v>#N/D</v>
          </cell>
          <cell r="S595">
            <v>1</v>
          </cell>
          <cell r="T595">
            <v>4</v>
          </cell>
          <cell r="V595">
            <v>1</v>
          </cell>
        </row>
        <row r="596">
          <cell r="A596" t="str">
            <v>DIRETORIA DO FORUM DA COMARCA DE CRATO</v>
          </cell>
          <cell r="B596" t="str">
            <v>#N/D</v>
          </cell>
          <cell r="T596">
            <v>2</v>
          </cell>
          <cell r="V596">
            <v>6</v>
          </cell>
        </row>
        <row r="597">
          <cell r="A597" t="str">
            <v>DIRETORIA DO FORUM DA COMARCA DE EUSEBIO</v>
          </cell>
          <cell r="B597" t="str">
            <v>#N/D</v>
          </cell>
          <cell r="T597">
            <v>2</v>
          </cell>
        </row>
        <row r="598">
          <cell r="A598" t="str">
            <v>DIRETORIA DO FORUM DA COMARCA DE FRECHEIRINHA</v>
          </cell>
          <cell r="B598" t="str">
            <v>#N/D</v>
          </cell>
          <cell r="T598">
            <v>1</v>
          </cell>
        </row>
        <row r="599">
          <cell r="A599" t="str">
            <v>DIRETORIA DO FORUM DA COMARCA DE IGUATU</v>
          </cell>
          <cell r="B599" t="str">
            <v>#N/D</v>
          </cell>
          <cell r="S599">
            <v>1</v>
          </cell>
          <cell r="V599">
            <v>2</v>
          </cell>
        </row>
        <row r="600">
          <cell r="A600" t="str">
            <v>DIRETORIA DO FORUM DA COMARCA DE IRACEMA</v>
          </cell>
          <cell r="B600" t="str">
            <v>#N/D</v>
          </cell>
          <cell r="T600">
            <v>1</v>
          </cell>
        </row>
        <row r="601">
          <cell r="A601" t="str">
            <v>DIRETORIA DO FORUM DA COMARCA DE JUAZEIRO DO NORTE</v>
          </cell>
          <cell r="B601" t="str">
            <v>#N/D</v>
          </cell>
          <cell r="V601">
            <v>7</v>
          </cell>
        </row>
        <row r="602">
          <cell r="A602" t="str">
            <v>DIRETORIA DO FORUM DA COMARCA DE MARACANAU</v>
          </cell>
          <cell r="B602" t="str">
            <v>#N/D</v>
          </cell>
          <cell r="T602">
            <v>5</v>
          </cell>
          <cell r="V602">
            <v>5</v>
          </cell>
        </row>
        <row r="603">
          <cell r="A603" t="str">
            <v>DIRETORIA DO FORUM DA COMARCA DE MORADA NOVA</v>
          </cell>
          <cell r="B603" t="str">
            <v>#N/D</v>
          </cell>
          <cell r="T603">
            <v>3</v>
          </cell>
          <cell r="V603">
            <v>1</v>
          </cell>
        </row>
        <row r="604">
          <cell r="A604" t="str">
            <v>DIRETORIA DO FORUM DA COMARCA DE NOVA RUSSAS</v>
          </cell>
          <cell r="B604" t="str">
            <v>#N/D</v>
          </cell>
          <cell r="T604">
            <v>1</v>
          </cell>
        </row>
        <row r="605">
          <cell r="A605" t="str">
            <v>DIRETORIA DO FORUM DA COMARCA DE OCARA</v>
          </cell>
          <cell r="B605" t="str">
            <v>#N/D</v>
          </cell>
          <cell r="T605">
            <v>1</v>
          </cell>
        </row>
        <row r="606">
          <cell r="A606" t="str">
            <v>DIRETORIA DO FORUM DA COMARCA DE PACATUBA</v>
          </cell>
          <cell r="B606" t="str">
            <v>#N/D</v>
          </cell>
          <cell r="T606">
            <v>3</v>
          </cell>
        </row>
        <row r="607">
          <cell r="A607" t="str">
            <v>DIRETORIA DO FORUM DA COMARCA DE PEREIRO</v>
          </cell>
          <cell r="B607" t="str">
            <v>#N/D</v>
          </cell>
          <cell r="T607">
            <v>1</v>
          </cell>
        </row>
        <row r="608">
          <cell r="A608" t="str">
            <v>DIRETORIA DO FORUM DA COMARCA DE SANTA QUITERIA</v>
          </cell>
          <cell r="B608" t="str">
            <v>#N/D</v>
          </cell>
          <cell r="S608">
            <v>1</v>
          </cell>
        </row>
        <row r="609">
          <cell r="A609" t="str">
            <v>DIRETORIA DO FORUM DA COMARCA DE SOBRAL</v>
          </cell>
          <cell r="B609" t="str">
            <v>#N/D</v>
          </cell>
          <cell r="S609">
            <v>1</v>
          </cell>
          <cell r="V609">
            <v>10</v>
          </cell>
        </row>
        <row r="610">
          <cell r="A610" t="str">
            <v>DIRETORIA ESTADUAL DE ATENDIMENTO</v>
          </cell>
          <cell r="B610" t="str">
            <v>#N/D</v>
          </cell>
          <cell r="D610">
            <v>1</v>
          </cell>
          <cell r="V610">
            <v>7</v>
          </cell>
        </row>
        <row r="611">
          <cell r="A611" t="str">
            <v>DIRETORIA EXECUTIVA DA AREA ADMINISTRATIVA DA COMARCA DE FORTALEZA</v>
          </cell>
          <cell r="B611" t="str">
            <v>#N/D</v>
          </cell>
          <cell r="U611">
            <v>1</v>
          </cell>
          <cell r="V611">
            <v>1</v>
          </cell>
        </row>
        <row r="612">
          <cell r="A612" t="str">
            <v>DIRETORIA EXECUTIVA DA AREA JUDICIARIA DA COMARCA DE FORTALEZA</v>
          </cell>
          <cell r="B612" t="str">
            <v>#N/D</v>
          </cell>
          <cell r="R612">
            <v>1</v>
          </cell>
          <cell r="V612">
            <v>2</v>
          </cell>
        </row>
        <row r="613">
          <cell r="A613" t="str">
            <v>DIRETORIA PEDAGOGICA DA ESMEC</v>
          </cell>
          <cell r="B613" t="str">
            <v>#N/D</v>
          </cell>
          <cell r="F613">
            <v>1</v>
          </cell>
          <cell r="S613">
            <v>2</v>
          </cell>
          <cell r="V613">
            <v>3</v>
          </cell>
        </row>
        <row r="614">
          <cell r="A614" t="str">
            <v>DIRETORIA POS SENTENÇA</v>
          </cell>
          <cell r="B614" t="str">
            <v>#N/D</v>
          </cell>
          <cell r="K614">
            <v>1</v>
          </cell>
          <cell r="U614">
            <v>1</v>
          </cell>
          <cell r="V614">
            <v>6</v>
          </cell>
        </row>
        <row r="615">
          <cell r="A615" t="str">
            <v>DIRETORIA-GERAL (ESMEC)</v>
          </cell>
          <cell r="B615" t="str">
            <v>#N/D</v>
          </cell>
          <cell r="V615">
            <v>1</v>
          </cell>
        </row>
        <row r="616">
          <cell r="A616" t="str">
            <v>DIRETORIA-GERAL DA CORREGEDORIA-GERAL DA JUSTIÇA</v>
          </cell>
          <cell r="B616" t="str">
            <v>#N/D</v>
          </cell>
          <cell r="F616">
            <v>1</v>
          </cell>
        </row>
        <row r="617">
          <cell r="A617" t="str">
            <v>DISTRIBUIÇAO SEEU</v>
          </cell>
          <cell r="B617" t="str">
            <v>#N/D</v>
          </cell>
          <cell r="S617">
            <v>3</v>
          </cell>
        </row>
        <row r="618">
          <cell r="A618" t="str">
            <v>DIVISAO EDITORIAL E GRAFICA</v>
          </cell>
          <cell r="B618" t="str">
            <v>#N/D</v>
          </cell>
          <cell r="V618">
            <v>2</v>
          </cell>
        </row>
        <row r="619">
          <cell r="A619" t="str">
            <v>ESCOLA SUPERIOR DA MAGISTRATURA</v>
          </cell>
          <cell r="B619" t="str">
            <v>#N/D</v>
          </cell>
          <cell r="V619">
            <v>2</v>
          </cell>
        </row>
        <row r="620">
          <cell r="A620" t="str">
            <v>FORUM DAS TURMAS RECURSAIS PROF. DOLOR BARREIRA</v>
          </cell>
          <cell r="B620" t="str">
            <v>#N/D</v>
          </cell>
          <cell r="C620">
            <v>2</v>
          </cell>
          <cell r="S620">
            <v>3</v>
          </cell>
          <cell r="V620">
            <v>9</v>
          </cell>
        </row>
        <row r="621">
          <cell r="A621" t="str">
            <v>GABINETE DA CORREGEDORIA-GERAL DA JUSTIÇA</v>
          </cell>
          <cell r="B621" t="str">
            <v>#N/D</v>
          </cell>
          <cell r="E621">
            <v>1</v>
          </cell>
          <cell r="S621">
            <v>2</v>
          </cell>
          <cell r="U621">
            <v>3</v>
          </cell>
          <cell r="V621">
            <v>7</v>
          </cell>
        </row>
        <row r="622">
          <cell r="A622" t="str">
            <v>GABINETE DA DIRETORIA DO FORUM CLOVIS BEVILAQUA</v>
          </cell>
          <cell r="B622" t="str">
            <v>#N/D</v>
          </cell>
          <cell r="U622">
            <v>2</v>
          </cell>
        </row>
        <row r="623">
          <cell r="A623" t="str">
            <v>GABINETE DA PRESIDENCIA</v>
          </cell>
          <cell r="B623" t="str">
            <v>#N/D</v>
          </cell>
          <cell r="E623">
            <v>2</v>
          </cell>
          <cell r="P623">
            <v>1</v>
          </cell>
          <cell r="S623">
            <v>2</v>
          </cell>
          <cell r="T623">
            <v>1</v>
          </cell>
          <cell r="U623">
            <v>3</v>
          </cell>
          <cell r="V623">
            <v>4</v>
          </cell>
        </row>
        <row r="624">
          <cell r="A624" t="str">
            <v>GABINETE DA VICE-PRESIDENCIA</v>
          </cell>
          <cell r="B624" t="str">
            <v>#N/D</v>
          </cell>
          <cell r="S624">
            <v>2</v>
          </cell>
          <cell r="V624">
            <v>27</v>
          </cell>
        </row>
        <row r="625">
          <cell r="A625" t="str">
            <v>GABINETE DOS JUIZES CORREGEDORES AUXILIARES</v>
          </cell>
          <cell r="B625" t="str">
            <v>#N/D</v>
          </cell>
          <cell r="S625">
            <v>3</v>
          </cell>
          <cell r="U625">
            <v>5</v>
          </cell>
        </row>
        <row r="626">
          <cell r="A626" t="str">
            <v>GADES - ANTONIO ABELARDO BENEVIDES MORAES</v>
          </cell>
          <cell r="B626">
            <v>5.5</v>
          </cell>
          <cell r="D626">
            <v>3</v>
          </cell>
          <cell r="S626">
            <v>2</v>
          </cell>
          <cell r="V626">
            <v>5</v>
          </cell>
          <cell r="W626">
            <v>1</v>
          </cell>
        </row>
        <row r="627">
          <cell r="A627" t="str">
            <v>GADES - ANTONIO PADUA SILVA</v>
          </cell>
          <cell r="B627">
            <v>5.5</v>
          </cell>
          <cell r="D627">
            <v>1</v>
          </cell>
          <cell r="S627">
            <v>2</v>
          </cell>
          <cell r="U627">
            <v>2</v>
          </cell>
          <cell r="V627">
            <v>3</v>
          </cell>
          <cell r="W627">
            <v>1</v>
          </cell>
        </row>
        <row r="628">
          <cell r="A628" t="str">
            <v>GADES - CARLOS ALBERTO MENDES FORTE</v>
          </cell>
          <cell r="B628">
            <v>6</v>
          </cell>
          <cell r="D628">
            <v>1</v>
          </cell>
          <cell r="S628">
            <v>2</v>
          </cell>
          <cell r="T628">
            <v>1</v>
          </cell>
          <cell r="U628">
            <v>2</v>
          </cell>
          <cell r="V628">
            <v>4</v>
          </cell>
          <cell r="W628">
            <v>1</v>
          </cell>
        </row>
        <row r="629">
          <cell r="A629" t="str">
            <v>GADES - DURVAL AIRES FILHO</v>
          </cell>
          <cell r="B629">
            <v>6</v>
          </cell>
          <cell r="S629">
            <v>1</v>
          </cell>
          <cell r="U629">
            <v>3</v>
          </cell>
          <cell r="V629">
            <v>6</v>
          </cell>
          <cell r="W629">
            <v>1</v>
          </cell>
        </row>
        <row r="630">
          <cell r="A630" t="str">
            <v>GADES - EMANUEL LEITE ALBUQUERQUE</v>
          </cell>
          <cell r="B630">
            <v>6</v>
          </cell>
          <cell r="S630">
            <v>2</v>
          </cell>
          <cell r="U630">
            <v>3</v>
          </cell>
          <cell r="V630">
            <v>4</v>
          </cell>
          <cell r="W630">
            <v>1</v>
          </cell>
        </row>
        <row r="631">
          <cell r="A631" t="str">
            <v>GADES - FERNANDO LUIZ XIMENES ROCHA</v>
          </cell>
          <cell r="B631">
            <v>5.5</v>
          </cell>
          <cell r="S631">
            <v>2</v>
          </cell>
          <cell r="U631">
            <v>3</v>
          </cell>
          <cell r="V631">
            <v>5</v>
          </cell>
          <cell r="W631">
            <v>1</v>
          </cell>
        </row>
        <row r="632">
          <cell r="A632" t="str">
            <v>GADES - FRANCISCA ADELINEIDE VIANA</v>
          </cell>
          <cell r="B632">
            <v>5.5</v>
          </cell>
          <cell r="D632">
            <v>2</v>
          </cell>
          <cell r="S632">
            <v>2</v>
          </cell>
          <cell r="U632">
            <v>1</v>
          </cell>
          <cell r="V632">
            <v>5</v>
          </cell>
          <cell r="W632">
            <v>1</v>
          </cell>
        </row>
        <row r="633">
          <cell r="A633" t="str">
            <v>GADES - FRANCISCO BEZERRA CAVALCANTE</v>
          </cell>
          <cell r="B633">
            <v>6</v>
          </cell>
          <cell r="D633">
            <v>1</v>
          </cell>
          <cell r="S633">
            <v>2</v>
          </cell>
          <cell r="U633">
            <v>2</v>
          </cell>
          <cell r="V633">
            <v>5</v>
          </cell>
          <cell r="W633">
            <v>1</v>
          </cell>
        </row>
        <row r="634">
          <cell r="A634" t="str">
            <v>GADES - FRANCISCO CARNEIRO LIMA</v>
          </cell>
          <cell r="B634">
            <v>5.5</v>
          </cell>
          <cell r="S634">
            <v>2</v>
          </cell>
          <cell r="U634">
            <v>3</v>
          </cell>
          <cell r="V634">
            <v>4</v>
          </cell>
          <cell r="W634">
            <v>1</v>
          </cell>
        </row>
        <row r="635">
          <cell r="A635" t="str">
            <v>GADES - FRANCISCO DARIVAL BESERRA PRIMO</v>
          </cell>
          <cell r="B635">
            <v>6</v>
          </cell>
          <cell r="S635">
            <v>2</v>
          </cell>
          <cell r="U635">
            <v>3</v>
          </cell>
          <cell r="V635">
            <v>5</v>
          </cell>
          <cell r="W635">
            <v>1</v>
          </cell>
        </row>
        <row r="636">
          <cell r="A636" t="str">
            <v>GADES - FRANCISCO DE ASSIS FILGUEIRA MENDES</v>
          </cell>
          <cell r="B636">
            <v>5.5</v>
          </cell>
          <cell r="D636">
            <v>2</v>
          </cell>
          <cell r="S636">
            <v>2</v>
          </cell>
          <cell r="U636">
            <v>1</v>
          </cell>
          <cell r="V636">
            <v>5</v>
          </cell>
          <cell r="W636">
            <v>1</v>
          </cell>
        </row>
        <row r="637">
          <cell r="A637" t="str">
            <v>GADES - FRANCISCO GLADYSON PONTES</v>
          </cell>
          <cell r="B637">
            <v>5.5</v>
          </cell>
          <cell r="D637">
            <v>2</v>
          </cell>
          <cell r="S637">
            <v>2</v>
          </cell>
          <cell r="T637">
            <v>1</v>
          </cell>
          <cell r="V637">
            <v>4</v>
          </cell>
          <cell r="W637">
            <v>1</v>
          </cell>
        </row>
        <row r="638">
          <cell r="A638" t="str">
            <v>GADES - FRANCISCO GOMES DE MOURA</v>
          </cell>
          <cell r="B638">
            <v>6</v>
          </cell>
          <cell r="D638">
            <v>2</v>
          </cell>
          <cell r="S638">
            <v>2</v>
          </cell>
          <cell r="U638">
            <v>1</v>
          </cell>
          <cell r="V638">
            <v>5</v>
          </cell>
          <cell r="W638">
            <v>1</v>
          </cell>
        </row>
        <row r="639">
          <cell r="A639" t="str">
            <v>GADES - FRANCISCO LINCOLN ARAUJO E SILVA</v>
          </cell>
          <cell r="B639">
            <v>5.5</v>
          </cell>
          <cell r="D639">
            <v>1</v>
          </cell>
          <cell r="S639">
            <v>2</v>
          </cell>
          <cell r="U639">
            <v>2</v>
          </cell>
          <cell r="V639">
            <v>4</v>
          </cell>
          <cell r="W639">
            <v>1</v>
          </cell>
        </row>
        <row r="640">
          <cell r="A640" t="str">
            <v>GADES - FRANCISCO LUCIANO LIMA RODRIGUES</v>
          </cell>
          <cell r="B640">
            <v>6</v>
          </cell>
          <cell r="S640">
            <v>2</v>
          </cell>
          <cell r="U640">
            <v>3</v>
          </cell>
          <cell r="V640">
            <v>5</v>
          </cell>
          <cell r="W640">
            <v>1</v>
          </cell>
        </row>
        <row r="641">
          <cell r="A641" t="str">
            <v>GADES - FRANCISCO MAURO FERREIRA LIBERATO</v>
          </cell>
          <cell r="B641">
            <v>6</v>
          </cell>
          <cell r="D641">
            <v>2</v>
          </cell>
          <cell r="S641">
            <v>2</v>
          </cell>
          <cell r="U641">
            <v>1</v>
          </cell>
          <cell r="V641">
            <v>6</v>
          </cell>
          <cell r="W641">
            <v>1</v>
          </cell>
        </row>
        <row r="642">
          <cell r="A642" t="str">
            <v>GADES - HAROLDO CORREIA DE OLIVEIRA MAXIMO</v>
          </cell>
          <cell r="B642">
            <v>5.5</v>
          </cell>
          <cell r="D642">
            <v>2</v>
          </cell>
          <cell r="S642">
            <v>1</v>
          </cell>
          <cell r="U642">
            <v>1</v>
          </cell>
          <cell r="V642">
            <v>5</v>
          </cell>
          <cell r="W642">
            <v>1</v>
          </cell>
        </row>
        <row r="643">
          <cell r="A643" t="str">
            <v>GADES - HENRIQUE JORGE HOLANDA SILVEIRA</v>
          </cell>
          <cell r="B643">
            <v>5.5</v>
          </cell>
          <cell r="D643">
            <v>2</v>
          </cell>
          <cell r="S643">
            <v>2</v>
          </cell>
          <cell r="U643">
            <v>1</v>
          </cell>
          <cell r="V643">
            <v>4</v>
          </cell>
          <cell r="W643">
            <v>1</v>
          </cell>
        </row>
        <row r="644">
          <cell r="A644" t="str">
            <v>GADES - HERACLITO VIEIRA DE SOUSA NETO</v>
          </cell>
          <cell r="B644">
            <v>6</v>
          </cell>
          <cell r="D644">
            <v>1</v>
          </cell>
          <cell r="S644">
            <v>2</v>
          </cell>
          <cell r="U644">
            <v>2</v>
          </cell>
          <cell r="V644">
            <v>5</v>
          </cell>
          <cell r="W644">
            <v>1</v>
          </cell>
        </row>
        <row r="645">
          <cell r="A645" t="str">
            <v>GADES - INACIO DE ALENCAR CORTEZ NETO</v>
          </cell>
          <cell r="B645">
            <v>5.5</v>
          </cell>
          <cell r="D645">
            <v>1</v>
          </cell>
          <cell r="S645">
            <v>1</v>
          </cell>
          <cell r="T645">
            <v>1</v>
          </cell>
          <cell r="U645">
            <v>1</v>
          </cell>
          <cell r="V645">
            <v>7</v>
          </cell>
          <cell r="W645">
            <v>1</v>
          </cell>
        </row>
        <row r="646">
          <cell r="A646" t="str">
            <v>GADES - JOSE RICARDO VIDAL PATROCINIO</v>
          </cell>
          <cell r="B646" t="str">
            <v>#N/D</v>
          </cell>
          <cell r="S646">
            <v>1</v>
          </cell>
          <cell r="U646">
            <v>3</v>
          </cell>
          <cell r="V646">
            <v>5</v>
          </cell>
          <cell r="W646">
            <v>1</v>
          </cell>
        </row>
        <row r="647">
          <cell r="A647" t="str">
            <v>GADES - JOSE TARCILIO SOUSA DA SILVA</v>
          </cell>
          <cell r="B647">
            <v>5.5</v>
          </cell>
          <cell r="D647">
            <v>3</v>
          </cell>
          <cell r="S647">
            <v>2</v>
          </cell>
          <cell r="V647">
            <v>5</v>
          </cell>
          <cell r="W647">
            <v>1</v>
          </cell>
        </row>
        <row r="648">
          <cell r="A648" t="str">
            <v>GADES - LIGIA ANDRADE DE ALENCAR MAGALHAES</v>
          </cell>
          <cell r="B648">
            <v>5.5</v>
          </cell>
          <cell r="D648">
            <v>2</v>
          </cell>
          <cell r="S648">
            <v>2</v>
          </cell>
          <cell r="U648">
            <v>1</v>
          </cell>
          <cell r="V648">
            <v>4</v>
          </cell>
          <cell r="W648">
            <v>1</v>
          </cell>
        </row>
        <row r="649">
          <cell r="A649" t="str">
            <v>GADES - LIRA RAMOS DE OLIVEIRA</v>
          </cell>
          <cell r="B649">
            <v>6</v>
          </cell>
          <cell r="D649">
            <v>1</v>
          </cell>
          <cell r="S649">
            <v>2</v>
          </cell>
          <cell r="U649">
            <v>2</v>
          </cell>
          <cell r="V649">
            <v>2</v>
          </cell>
          <cell r="W649">
            <v>1</v>
          </cell>
        </row>
        <row r="650">
          <cell r="A650" t="str">
            <v>GADES - LISETE DE SOUSA GADELHA</v>
          </cell>
          <cell r="B650">
            <v>5.5</v>
          </cell>
          <cell r="S650">
            <v>1</v>
          </cell>
          <cell r="U650">
            <v>3</v>
          </cell>
          <cell r="V650">
            <v>3</v>
          </cell>
          <cell r="W650">
            <v>1</v>
          </cell>
        </row>
        <row r="651">
          <cell r="A651" t="str">
            <v>GADES - LUIZ EVALDO GONÇALVES LEITE</v>
          </cell>
          <cell r="B651">
            <v>5.5</v>
          </cell>
          <cell r="D651">
            <v>1</v>
          </cell>
          <cell r="S651">
            <v>2</v>
          </cell>
          <cell r="U651">
            <v>2</v>
          </cell>
          <cell r="V651">
            <v>5</v>
          </cell>
          <cell r="W651">
            <v>1</v>
          </cell>
        </row>
        <row r="652">
          <cell r="A652" t="str">
            <v>GADES - MARIA DE FATIMA DE MELO LOUREIRO</v>
          </cell>
          <cell r="B652">
            <v>6</v>
          </cell>
          <cell r="D652">
            <v>1</v>
          </cell>
          <cell r="S652">
            <v>2</v>
          </cell>
          <cell r="U652">
            <v>2</v>
          </cell>
          <cell r="V652">
            <v>5</v>
          </cell>
          <cell r="W652">
            <v>1</v>
          </cell>
        </row>
        <row r="653">
          <cell r="A653" t="str">
            <v>GADES - MARIA DO LIVRAMENTO ALVES MAGALHAES</v>
          </cell>
          <cell r="B653">
            <v>6</v>
          </cell>
          <cell r="D653">
            <v>2</v>
          </cell>
          <cell r="S653">
            <v>1</v>
          </cell>
          <cell r="U653">
            <v>1</v>
          </cell>
          <cell r="V653">
            <v>4</v>
          </cell>
          <cell r="W653">
            <v>1</v>
          </cell>
        </row>
        <row r="654">
          <cell r="A654" t="str">
            <v>GADES - MARIA EDNA MARTINS</v>
          </cell>
          <cell r="B654">
            <v>5.5</v>
          </cell>
          <cell r="D654">
            <v>3</v>
          </cell>
          <cell r="S654">
            <v>2</v>
          </cell>
          <cell r="V654">
            <v>5</v>
          </cell>
          <cell r="W654">
            <v>1</v>
          </cell>
        </row>
        <row r="655">
          <cell r="A655" t="str">
            <v>GADES - MARIA IRACEMA MARTINS DO VALE</v>
          </cell>
          <cell r="B655">
            <v>5.5</v>
          </cell>
          <cell r="D655">
            <v>1</v>
          </cell>
          <cell r="S655">
            <v>2</v>
          </cell>
          <cell r="U655">
            <v>2</v>
          </cell>
          <cell r="V655">
            <v>4</v>
          </cell>
          <cell r="W655">
            <v>1</v>
          </cell>
        </row>
        <row r="656">
          <cell r="A656" t="str">
            <v>GADES - MARIA IRANEIDE MOURA SILVA</v>
          </cell>
          <cell r="B656">
            <v>5.5</v>
          </cell>
          <cell r="D656">
            <v>3</v>
          </cell>
          <cell r="S656">
            <v>2</v>
          </cell>
          <cell r="V656">
            <v>4</v>
          </cell>
          <cell r="W656">
            <v>1</v>
          </cell>
        </row>
        <row r="657">
          <cell r="A657" t="str">
            <v>GADES - MARIA NAILDE PINHEIRO NOGUEIRA</v>
          </cell>
          <cell r="B657" t="str">
            <v>#N/D</v>
          </cell>
          <cell r="W657">
            <v>1</v>
          </cell>
        </row>
        <row r="658">
          <cell r="A658" t="str">
            <v>GADES - MARIA VILAUBA FAUSTO LOPES</v>
          </cell>
          <cell r="B658">
            <v>6</v>
          </cell>
          <cell r="S658">
            <v>2</v>
          </cell>
          <cell r="U658">
            <v>3</v>
          </cell>
          <cell r="V658">
            <v>7</v>
          </cell>
          <cell r="W658">
            <v>1</v>
          </cell>
        </row>
        <row r="659">
          <cell r="A659" t="str">
            <v>GADES - MARIO PARENTE TEOFILO NETO</v>
          </cell>
          <cell r="B659">
            <v>5.5</v>
          </cell>
          <cell r="S659">
            <v>2</v>
          </cell>
          <cell r="T659">
            <v>1</v>
          </cell>
          <cell r="U659">
            <v>2</v>
          </cell>
          <cell r="V659">
            <v>4</v>
          </cell>
          <cell r="W659">
            <v>1</v>
          </cell>
        </row>
        <row r="660">
          <cell r="A660" t="str">
            <v>GADES - MARLUCIA DE ARAUJO BEZERRA</v>
          </cell>
          <cell r="B660">
            <v>5.5</v>
          </cell>
          <cell r="D660">
            <v>2</v>
          </cell>
          <cell r="S660">
            <v>2</v>
          </cell>
          <cell r="U660">
            <v>1</v>
          </cell>
          <cell r="V660">
            <v>6</v>
          </cell>
          <cell r="W660">
            <v>1</v>
          </cell>
        </row>
        <row r="661">
          <cell r="A661" t="str">
            <v>GADES - PAULO AIRTON ALBUQUERQUE FILHO</v>
          </cell>
          <cell r="B661">
            <v>5.5</v>
          </cell>
          <cell r="D661">
            <v>2</v>
          </cell>
          <cell r="S661">
            <v>2</v>
          </cell>
          <cell r="U661">
            <v>1</v>
          </cell>
          <cell r="V661">
            <v>3</v>
          </cell>
          <cell r="W661">
            <v>1</v>
          </cell>
        </row>
        <row r="662">
          <cell r="A662" t="str">
            <v>GADES - PAULO FRANCISCO BANHOS PONTE</v>
          </cell>
          <cell r="B662">
            <v>5.5</v>
          </cell>
          <cell r="D662">
            <v>2</v>
          </cell>
          <cell r="S662">
            <v>2</v>
          </cell>
          <cell r="T662">
            <v>1</v>
          </cell>
          <cell r="V662">
            <v>5</v>
          </cell>
          <cell r="W662">
            <v>1</v>
          </cell>
        </row>
        <row r="663">
          <cell r="A663" t="str">
            <v>GADES - RAIMUNDO NONATO SILVA SANTOS</v>
          </cell>
          <cell r="B663">
            <v>6</v>
          </cell>
          <cell r="D663">
            <v>3</v>
          </cell>
          <cell r="S663">
            <v>2</v>
          </cell>
          <cell r="V663">
            <v>4</v>
          </cell>
          <cell r="W663">
            <v>1</v>
          </cell>
        </row>
        <row r="664">
          <cell r="A664" t="str">
            <v>GADES - SERGIO LUIZ ARRUDA PARENTE</v>
          </cell>
          <cell r="B664">
            <v>5.5</v>
          </cell>
          <cell r="S664">
            <v>2</v>
          </cell>
          <cell r="U664">
            <v>3</v>
          </cell>
          <cell r="V664">
            <v>5</v>
          </cell>
          <cell r="W664">
            <v>1</v>
          </cell>
        </row>
        <row r="665">
          <cell r="A665" t="str">
            <v>GADES - TEODORO SILVA SANTOS</v>
          </cell>
          <cell r="B665" t="str">
            <v>#N/D</v>
          </cell>
          <cell r="W665">
            <v>1</v>
          </cell>
        </row>
        <row r="666">
          <cell r="A666" t="str">
            <v>GADES - TEREZE NEUMANN DUARTE CHAVES</v>
          </cell>
          <cell r="B666">
            <v>5.5</v>
          </cell>
          <cell r="D666">
            <v>1</v>
          </cell>
          <cell r="S666">
            <v>1</v>
          </cell>
          <cell r="T666">
            <v>1</v>
          </cell>
          <cell r="U666">
            <v>2</v>
          </cell>
          <cell r="V666">
            <v>5</v>
          </cell>
          <cell r="W666">
            <v>1</v>
          </cell>
        </row>
        <row r="667">
          <cell r="A667" t="str">
            <v>GADES - VERA LUCIA CORREIA LIMA</v>
          </cell>
          <cell r="B667">
            <v>6</v>
          </cell>
          <cell r="S667">
            <v>2</v>
          </cell>
          <cell r="U667">
            <v>3</v>
          </cell>
          <cell r="V667">
            <v>2</v>
          </cell>
          <cell r="W667">
            <v>1</v>
          </cell>
        </row>
        <row r="668">
          <cell r="A668" t="str">
            <v>GADES - WASHINGTON LUIS BEZERRA DE ARAUJO</v>
          </cell>
          <cell r="B668" t="str">
            <v>#N/D</v>
          </cell>
          <cell r="W668">
            <v>1</v>
          </cell>
        </row>
        <row r="669">
          <cell r="A669" t="str">
            <v>GERENCIA ADMINISTRATIVA</v>
          </cell>
          <cell r="B669" t="str">
            <v>#N/D</v>
          </cell>
          <cell r="C669">
            <v>1</v>
          </cell>
          <cell r="J669">
            <v>1</v>
          </cell>
          <cell r="S669">
            <v>4</v>
          </cell>
          <cell r="V669">
            <v>11</v>
          </cell>
        </row>
        <row r="670">
          <cell r="A670" t="str">
            <v>GERENCIA DA ESTRATEGIA INSTITUCIONAL</v>
          </cell>
          <cell r="B670" t="str">
            <v>#N/D</v>
          </cell>
          <cell r="J670">
            <v>1</v>
          </cell>
        </row>
        <row r="671">
          <cell r="A671" t="str">
            <v>GERENCIA DAS DESPESAS</v>
          </cell>
          <cell r="B671" t="str">
            <v>#N/D</v>
          </cell>
          <cell r="J671">
            <v>1</v>
          </cell>
          <cell r="S671">
            <v>1</v>
          </cell>
          <cell r="V671">
            <v>1</v>
          </cell>
        </row>
        <row r="672">
          <cell r="A672" t="str">
            <v>GERENCIA DAS RECEITAS</v>
          </cell>
          <cell r="B672" t="str">
            <v>#N/D</v>
          </cell>
          <cell r="J672">
            <v>1</v>
          </cell>
        </row>
        <row r="673">
          <cell r="A673" t="str">
            <v>GERENCIA DE ADMINISTRAÇAO DA COMARCA DE FORTALEZA</v>
          </cell>
          <cell r="B673" t="str">
            <v>#N/D</v>
          </cell>
          <cell r="S673">
            <v>2</v>
          </cell>
          <cell r="U673">
            <v>1</v>
          </cell>
          <cell r="V673">
            <v>5</v>
          </cell>
        </row>
        <row r="674">
          <cell r="A674" t="str">
            <v xml:space="preserve">GERENCIA DE BENEFICIOS E RETENÇAO </v>
          </cell>
          <cell r="B674" t="str">
            <v>#N/D</v>
          </cell>
          <cell r="U674">
            <v>1</v>
          </cell>
          <cell r="V674">
            <v>1</v>
          </cell>
        </row>
        <row r="675">
          <cell r="A675" t="str">
            <v>GERENCIA DE CONTABILIDADE E CONTROLE</v>
          </cell>
          <cell r="B675" t="str">
            <v>#N/D</v>
          </cell>
          <cell r="S675">
            <v>2</v>
          </cell>
          <cell r="U675">
            <v>1</v>
          </cell>
          <cell r="V675">
            <v>1</v>
          </cell>
        </row>
        <row r="676">
          <cell r="A676" t="str">
            <v>GERENCIA DE CORREIÇAO E APOIO AS UNIDADES EXTRAJUDICIAIS</v>
          </cell>
          <cell r="B676" t="str">
            <v>#N/D</v>
          </cell>
          <cell r="J676">
            <v>1</v>
          </cell>
          <cell r="V676">
            <v>2</v>
          </cell>
        </row>
        <row r="677">
          <cell r="A677" t="str">
            <v>GERENCIA DE CORREIÇAO E APOIO AS UNIDADES JUDICIARIAS</v>
          </cell>
          <cell r="B677" t="str">
            <v>#N/D</v>
          </cell>
          <cell r="U677">
            <v>1</v>
          </cell>
          <cell r="V677">
            <v>3</v>
          </cell>
        </row>
        <row r="678">
          <cell r="A678" t="str">
            <v>GERENCIA DE DESENVOLVIMENTO ORGANIZACIONAL</v>
          </cell>
          <cell r="B678" t="str">
            <v>#N/D</v>
          </cell>
          <cell r="J678">
            <v>1</v>
          </cell>
          <cell r="V678">
            <v>1</v>
          </cell>
        </row>
        <row r="679">
          <cell r="A679" t="str">
            <v>GERENCIA DE DISTRIBUIÇAO</v>
          </cell>
          <cell r="B679" t="str">
            <v>#N/D</v>
          </cell>
          <cell r="J679">
            <v>1</v>
          </cell>
          <cell r="S679">
            <v>11</v>
          </cell>
          <cell r="V679">
            <v>1</v>
          </cell>
        </row>
        <row r="680">
          <cell r="A680" t="str">
            <v>GERENCIA DE ENGENHARIA</v>
          </cell>
          <cell r="B680" t="str">
            <v>#N/D</v>
          </cell>
          <cell r="J680">
            <v>1</v>
          </cell>
          <cell r="V680">
            <v>3</v>
          </cell>
        </row>
        <row r="681">
          <cell r="A681" t="str">
            <v>GERENCIA DE GOVERNANÇA DE TI</v>
          </cell>
          <cell r="B681" t="str">
            <v>#N/D</v>
          </cell>
          <cell r="J681">
            <v>1</v>
          </cell>
          <cell r="S681">
            <v>1</v>
          </cell>
        </row>
        <row r="682">
          <cell r="A682" t="str">
            <v>GERENCIA DE GOVERNANÇA E INFRAESTRUTURA</v>
          </cell>
          <cell r="B682" t="str">
            <v>#N/D</v>
          </cell>
          <cell r="J682">
            <v>1</v>
          </cell>
        </row>
        <row r="683">
          <cell r="A683" t="str">
            <v>GERENCIA DE INFORMAÇOES ESTRATEGICAS</v>
          </cell>
          <cell r="B683" t="str">
            <v>#N/D</v>
          </cell>
          <cell r="J683">
            <v>1</v>
          </cell>
          <cell r="K683">
            <v>1</v>
          </cell>
        </row>
        <row r="684">
          <cell r="A684" t="str">
            <v>GERENCIA DE INFORMATICA DA COMARCA DE FORTALEZA</v>
          </cell>
          <cell r="B684" t="str">
            <v>#N/D</v>
          </cell>
          <cell r="J684">
            <v>1</v>
          </cell>
          <cell r="S684">
            <v>1</v>
          </cell>
          <cell r="V684">
            <v>53</v>
          </cell>
        </row>
        <row r="685">
          <cell r="A685" t="str">
            <v>GERENCIA DE INFRAESTRUTURA DE TI</v>
          </cell>
          <cell r="B685" t="str">
            <v>#N/D</v>
          </cell>
          <cell r="J685">
            <v>1</v>
          </cell>
          <cell r="S685">
            <v>2</v>
          </cell>
        </row>
        <row r="686">
          <cell r="A686" t="str">
            <v>GERENCIA DE MANUTENÇAO E ZELADORIA</v>
          </cell>
          <cell r="B686" t="str">
            <v>#N/D</v>
          </cell>
          <cell r="U686">
            <v>1</v>
          </cell>
        </row>
        <row r="687">
          <cell r="A687" t="str">
            <v>GERENCIA DE PROTOCOLO, MALOTE E ARQUIVO</v>
          </cell>
          <cell r="B687" t="str">
            <v>#N/D</v>
          </cell>
          <cell r="S687">
            <v>7</v>
          </cell>
          <cell r="U687">
            <v>1</v>
          </cell>
          <cell r="V687">
            <v>1</v>
          </cell>
        </row>
        <row r="688">
          <cell r="A688" t="str">
            <v>GERENCIA DE SELEÇAO E DESENVOLVIMENTO</v>
          </cell>
          <cell r="B688" t="str">
            <v>#N/D</v>
          </cell>
          <cell r="S688">
            <v>2</v>
          </cell>
          <cell r="U688">
            <v>1</v>
          </cell>
          <cell r="V688">
            <v>2</v>
          </cell>
        </row>
        <row r="689">
          <cell r="A689" t="str">
            <v>GERENCIA DE SISTEMAS</v>
          </cell>
          <cell r="B689" t="str">
            <v>#N/D</v>
          </cell>
          <cell r="J689">
            <v>1</v>
          </cell>
        </row>
        <row r="690">
          <cell r="A690" t="str">
            <v>GERENCIA DE SUPRIMENTOS E LOGISTICA</v>
          </cell>
          <cell r="B690" t="str">
            <v>#N/D</v>
          </cell>
          <cell r="S690">
            <v>2</v>
          </cell>
          <cell r="U690">
            <v>1</v>
          </cell>
          <cell r="V690">
            <v>1</v>
          </cell>
        </row>
        <row r="691">
          <cell r="A691" t="str">
            <v>GERENCIA EXECUTIVA</v>
          </cell>
          <cell r="B691" t="str">
            <v>#N/D</v>
          </cell>
          <cell r="U691">
            <v>1</v>
          </cell>
        </row>
        <row r="692">
          <cell r="A692" t="str">
            <v>GERENCIA FINANCEIRA</v>
          </cell>
          <cell r="B692" t="str">
            <v>#N/D</v>
          </cell>
          <cell r="J692">
            <v>1</v>
          </cell>
          <cell r="V692">
            <v>2</v>
          </cell>
        </row>
        <row r="693">
          <cell r="A693" t="str">
            <v>GERENCIA JUDICIARIA CIVEL</v>
          </cell>
          <cell r="B693" t="str">
            <v>#N/D</v>
          </cell>
          <cell r="J693">
            <v>1</v>
          </cell>
          <cell r="S693">
            <v>3</v>
          </cell>
        </row>
        <row r="694">
          <cell r="A694" t="str">
            <v>GERENCIA JUDICIARIA DA COMARCA DE FORTALEZA</v>
          </cell>
          <cell r="B694" t="str">
            <v>#N/D</v>
          </cell>
          <cell r="J694">
            <v>1</v>
          </cell>
          <cell r="S694">
            <v>1</v>
          </cell>
        </row>
        <row r="695">
          <cell r="A695" t="str">
            <v>GERENCIA JUDICIARIA PENAL</v>
          </cell>
          <cell r="B695" t="str">
            <v>#N/D</v>
          </cell>
          <cell r="J695">
            <v>1</v>
          </cell>
          <cell r="S695">
            <v>4</v>
          </cell>
        </row>
        <row r="696">
          <cell r="A696" t="str">
            <v>GRUPO DE MONITORAMENTO E FISCALIZAÇAO DO SISTEMA CARCERARIO - GMF</v>
          </cell>
          <cell r="B696" t="str">
            <v>#N/D</v>
          </cell>
          <cell r="V696">
            <v>1</v>
          </cell>
        </row>
        <row r="697">
          <cell r="A697" t="str">
            <v>JUIZADO AUXILIAR DA 12ª ZONA JUDICIARIA - ARACATI</v>
          </cell>
          <cell r="B697" t="str">
            <v>#N/D</v>
          </cell>
          <cell r="W697">
            <v>1</v>
          </cell>
        </row>
        <row r="698">
          <cell r="A698" t="str">
            <v>JUIZADO AUXILIAR DA 13ª ZONA JUDICIARIA - CANINDE</v>
          </cell>
          <cell r="B698" t="str">
            <v>#N/D</v>
          </cell>
          <cell r="W698">
            <v>1</v>
          </cell>
        </row>
        <row r="699">
          <cell r="A699" t="str">
            <v>JUIZADO AUXILIAR DA 14ª ZONA JUDICIARIA - TAUA</v>
          </cell>
          <cell r="B699" t="str">
            <v>#N/D</v>
          </cell>
          <cell r="W699">
            <v>1</v>
          </cell>
        </row>
        <row r="700">
          <cell r="A700" t="str">
            <v>JUIZADO AUXILIAR DA 6ª ZONA JUDICIARIA - ITAPIPOCA</v>
          </cell>
          <cell r="B700" t="str">
            <v>#N/D</v>
          </cell>
          <cell r="W700">
            <v>1</v>
          </cell>
        </row>
        <row r="701">
          <cell r="A701" t="str">
            <v>JUIZADO AUXILIAR PRIVATIVO DA 17ª VARA CRIMINAL - VARA UNICA PRIVATIVA DE AUDIENCIAS DE CUSTODIA</v>
          </cell>
          <cell r="B701" t="str">
            <v>#N/D</v>
          </cell>
          <cell r="W701">
            <v>1</v>
          </cell>
        </row>
        <row r="702">
          <cell r="A702" t="str">
            <v>JUIZADO AUXILIAR PRIVATIVO DA 1ª VARA DO JURI</v>
          </cell>
          <cell r="B702" t="str">
            <v>#N/D</v>
          </cell>
          <cell r="W702">
            <v>1</v>
          </cell>
        </row>
        <row r="703">
          <cell r="A703" t="str">
            <v>JUIZADO AUXILIAR PRIVATIVO DA 2ª VARA DO JURI</v>
          </cell>
          <cell r="B703" t="str">
            <v>#N/D</v>
          </cell>
          <cell r="V703">
            <v>1</v>
          </cell>
          <cell r="W703">
            <v>1</v>
          </cell>
        </row>
        <row r="704">
          <cell r="A704" t="str">
            <v xml:space="preserve">JUIZADO AUXILIAR PRIVATIVO DA 3ª VARA DA INFANCIA E JUVENTUDE </v>
          </cell>
          <cell r="B704" t="str">
            <v>#N/D</v>
          </cell>
          <cell r="V704">
            <v>1</v>
          </cell>
          <cell r="W704">
            <v>1</v>
          </cell>
        </row>
        <row r="705">
          <cell r="A705" t="str">
            <v>JUIZADO AUXILIAR PRIVATIVO DA 3ª VARA DO JURI</v>
          </cell>
          <cell r="B705" t="str">
            <v>#N/D</v>
          </cell>
          <cell r="V705">
            <v>1</v>
          </cell>
          <cell r="W705">
            <v>1</v>
          </cell>
        </row>
        <row r="706">
          <cell r="A706" t="str">
            <v xml:space="preserve">JUIZADO AUXILIAR PRIVATIVO DA 4ª VARA DO JURI </v>
          </cell>
          <cell r="B706" t="str">
            <v>#N/D</v>
          </cell>
          <cell r="W706">
            <v>1</v>
          </cell>
        </row>
        <row r="707">
          <cell r="A707" t="str">
            <v>JUIZADO AUXILIAR PRIVATIVO DA 5ª VARA DA INFANCIA E JUVENTUDE</v>
          </cell>
          <cell r="B707" t="str">
            <v>#N/D</v>
          </cell>
          <cell r="W707">
            <v>1</v>
          </cell>
        </row>
        <row r="708">
          <cell r="A708" t="str">
            <v>JUIZADO AUXILIAR PRIVATIVO DAS VARAS DE EXECUÇAO PENAL E CORREGEDORIA DOS PRESIDIOS</v>
          </cell>
          <cell r="B708" t="str">
            <v>#N/D</v>
          </cell>
          <cell r="V708">
            <v>2</v>
          </cell>
        </row>
        <row r="709">
          <cell r="A709" t="str">
            <v>JUIZADO DA VIOLENCIA DOMESTICA E FAMILIAR CONTRA A MULHER DA COMARCA DE FORTALEZA</v>
          </cell>
          <cell r="B709">
            <v>15</v>
          </cell>
          <cell r="S709">
            <v>8</v>
          </cell>
          <cell r="U709">
            <v>2</v>
          </cell>
          <cell r="V709">
            <v>14</v>
          </cell>
          <cell r="W709">
            <v>1</v>
          </cell>
        </row>
        <row r="710">
          <cell r="A710" t="str">
            <v>JUIZADO DA VIOLENCIA DOMESTICA E FAMILIAR CONTRA A MULHER DA COMARCA DE JUAZEIRO DO NORTE</v>
          </cell>
          <cell r="B710">
            <v>5.5</v>
          </cell>
          <cell r="G710">
            <v>1</v>
          </cell>
          <cell r="S710">
            <v>3</v>
          </cell>
          <cell r="U710">
            <v>1</v>
          </cell>
          <cell r="V710">
            <v>3</v>
          </cell>
          <cell r="W710">
            <v>1</v>
          </cell>
        </row>
        <row r="711">
          <cell r="A711" t="str">
            <v>JUIZADO ESPECIAL - 11ª UNIDADE COMARCA DE FORTALEZA - TANCREDO NEVES</v>
          </cell>
          <cell r="B711" t="str">
            <v>#N/D</v>
          </cell>
          <cell r="U711">
            <v>1</v>
          </cell>
        </row>
        <row r="712">
          <cell r="A712" t="str">
            <v>JUIZADO ESPECIAL DA COMARCA DE AQUIRAZ</v>
          </cell>
          <cell r="B712">
            <v>7</v>
          </cell>
          <cell r="H712">
            <v>1</v>
          </cell>
          <cell r="S712">
            <v>1</v>
          </cell>
          <cell r="T712">
            <v>8</v>
          </cell>
          <cell r="U712">
            <v>2</v>
          </cell>
          <cell r="W712">
            <v>1</v>
          </cell>
        </row>
        <row r="713">
          <cell r="A713" t="str">
            <v>JUIZADO ESPECIAL DA COMARCA DE ARACATI</v>
          </cell>
          <cell r="B713">
            <v>5.5</v>
          </cell>
          <cell r="H713">
            <v>1</v>
          </cell>
          <cell r="S713">
            <v>1</v>
          </cell>
          <cell r="T713">
            <v>4</v>
          </cell>
          <cell r="U713">
            <v>2</v>
          </cell>
          <cell r="V713">
            <v>1</v>
          </cell>
          <cell r="W713">
            <v>1</v>
          </cell>
        </row>
        <row r="714">
          <cell r="A714" t="str">
            <v>JUIZADO ESPECIAL DA COMARCA DE BATURITE</v>
          </cell>
          <cell r="B714">
            <v>5</v>
          </cell>
          <cell r="C714">
            <v>1</v>
          </cell>
          <cell r="S714">
            <v>1</v>
          </cell>
          <cell r="T714">
            <v>4</v>
          </cell>
          <cell r="U714">
            <v>3</v>
          </cell>
          <cell r="V714">
            <v>1</v>
          </cell>
          <cell r="W714">
            <v>1</v>
          </cell>
        </row>
        <row r="715">
          <cell r="A715" t="str">
            <v>JUIZADO ESPECIAL DA COMARCA DE CAUCAIA</v>
          </cell>
          <cell r="B715" t="str">
            <v>#N/D</v>
          </cell>
          <cell r="W715">
            <v>1</v>
          </cell>
        </row>
        <row r="716">
          <cell r="A716" t="str">
            <v>JUIZADO ESPECIAL DA COMARCA DE CRATEUS</v>
          </cell>
          <cell r="B716">
            <v>6.5</v>
          </cell>
          <cell r="M716">
            <v>1</v>
          </cell>
          <cell r="S716">
            <v>5</v>
          </cell>
          <cell r="T716">
            <v>4</v>
          </cell>
          <cell r="U716">
            <v>2</v>
          </cell>
          <cell r="W716">
            <v>1</v>
          </cell>
        </row>
        <row r="717">
          <cell r="A717" t="str">
            <v>JUIZADO ESPECIAL DA COMARCA DE CRATO</v>
          </cell>
          <cell r="B717">
            <v>6.5</v>
          </cell>
          <cell r="J717">
            <v>1</v>
          </cell>
          <cell r="L717">
            <v>1</v>
          </cell>
          <cell r="S717">
            <v>2</v>
          </cell>
          <cell r="U717">
            <v>1</v>
          </cell>
          <cell r="V717">
            <v>2</v>
          </cell>
          <cell r="W717">
            <v>1</v>
          </cell>
        </row>
        <row r="718">
          <cell r="A718" t="str">
            <v>JUIZADO ESPECIAL DA COMARCA DE ICO</v>
          </cell>
          <cell r="B718">
            <v>6</v>
          </cell>
          <cell r="S718">
            <v>3</v>
          </cell>
          <cell r="T718">
            <v>1</v>
          </cell>
          <cell r="U718">
            <v>2</v>
          </cell>
          <cell r="V718">
            <v>1</v>
          </cell>
          <cell r="W718">
            <v>1</v>
          </cell>
        </row>
        <row r="719">
          <cell r="A719" t="str">
            <v>JUIZADO ESPECIAL DA COMARCA DE IGUATU</v>
          </cell>
          <cell r="B719">
            <v>12.5</v>
          </cell>
          <cell r="S719">
            <v>6</v>
          </cell>
          <cell r="T719">
            <v>2</v>
          </cell>
          <cell r="U719">
            <v>3</v>
          </cell>
          <cell r="V719">
            <v>1</v>
          </cell>
          <cell r="W719">
            <v>1</v>
          </cell>
        </row>
        <row r="720">
          <cell r="A720" t="str">
            <v>JUIZADO ESPECIAL DA COMARCA DE ITAPIPOCA</v>
          </cell>
          <cell r="B720">
            <v>9</v>
          </cell>
          <cell r="M720">
            <v>1</v>
          </cell>
          <cell r="S720">
            <v>2</v>
          </cell>
          <cell r="T720">
            <v>10</v>
          </cell>
          <cell r="U720">
            <v>1</v>
          </cell>
          <cell r="W720">
            <v>1</v>
          </cell>
        </row>
        <row r="721">
          <cell r="A721" t="str">
            <v>JUIZADO ESPECIAL DA COMARCA DE MARACANAU</v>
          </cell>
          <cell r="B721">
            <v>5</v>
          </cell>
          <cell r="S721">
            <v>2</v>
          </cell>
          <cell r="T721">
            <v>5</v>
          </cell>
          <cell r="U721">
            <v>3</v>
          </cell>
          <cell r="V721">
            <v>2</v>
          </cell>
          <cell r="W721">
            <v>1</v>
          </cell>
        </row>
        <row r="722">
          <cell r="A722" t="str">
            <v>JUIZADO ESPECIAL DA COMARCA DE QUIXADA</v>
          </cell>
          <cell r="B722">
            <v>5.5</v>
          </cell>
          <cell r="S722">
            <v>3</v>
          </cell>
          <cell r="U722">
            <v>3</v>
          </cell>
          <cell r="V722">
            <v>1</v>
          </cell>
          <cell r="W722">
            <v>1</v>
          </cell>
        </row>
        <row r="723">
          <cell r="A723" t="str">
            <v>JUIZADO ESPECIAL DA COMARCA DE SENADOR POMPEU</v>
          </cell>
          <cell r="B723">
            <v>5</v>
          </cell>
          <cell r="M723">
            <v>1</v>
          </cell>
          <cell r="S723">
            <v>1</v>
          </cell>
          <cell r="U723">
            <v>1</v>
          </cell>
          <cell r="W723">
            <v>1</v>
          </cell>
        </row>
        <row r="724">
          <cell r="A724" t="str">
            <v>JUIZADO ESPECIAL DA COMARCA DE SOBRAL</v>
          </cell>
          <cell r="B724">
            <v>7</v>
          </cell>
          <cell r="S724">
            <v>5</v>
          </cell>
          <cell r="U724">
            <v>3</v>
          </cell>
          <cell r="W724">
            <v>1</v>
          </cell>
        </row>
        <row r="725">
          <cell r="A725" t="str">
            <v>JUIZADO ESPECIAL DA COMARCA DE TAUA</v>
          </cell>
          <cell r="B725">
            <v>5</v>
          </cell>
          <cell r="M725">
            <v>1</v>
          </cell>
          <cell r="S725">
            <v>1</v>
          </cell>
          <cell r="T725">
            <v>3</v>
          </cell>
          <cell r="U725">
            <v>2</v>
          </cell>
        </row>
        <row r="726">
          <cell r="A726" t="str">
            <v>JUIZADO ESPECIAL DA COMARCA DE TIANGUA</v>
          </cell>
          <cell r="B726">
            <v>5</v>
          </cell>
          <cell r="S726">
            <v>3</v>
          </cell>
          <cell r="T726">
            <v>1</v>
          </cell>
          <cell r="U726">
            <v>2</v>
          </cell>
          <cell r="V726">
            <v>2</v>
          </cell>
        </row>
        <row r="727">
          <cell r="A727" t="str">
            <v>JUIZADO MOVEL</v>
          </cell>
          <cell r="B727" t="str">
            <v>#N/D</v>
          </cell>
          <cell r="S727">
            <v>12</v>
          </cell>
        </row>
        <row r="728">
          <cell r="A728" t="str">
            <v>MEMORIAL DO PODER JUDICIARIO</v>
          </cell>
          <cell r="B728" t="str">
            <v>#N/D</v>
          </cell>
          <cell r="S728">
            <v>1</v>
          </cell>
        </row>
        <row r="729">
          <cell r="A729" t="str">
            <v>NUCLEO DE APOIO A GESTAO DO 1º GRAU</v>
          </cell>
          <cell r="B729" t="str">
            <v>#N/D</v>
          </cell>
          <cell r="J729">
            <v>1</v>
          </cell>
          <cell r="S729">
            <v>1</v>
          </cell>
          <cell r="U729">
            <v>1</v>
          </cell>
          <cell r="V729">
            <v>2</v>
          </cell>
        </row>
        <row r="730">
          <cell r="A730" t="str">
            <v>NUCLEO DE APOIO AOS MAGISTRADOS (CFOR) DA COMARCA DE FORTALEZA</v>
          </cell>
          <cell r="B730" t="str">
            <v>#N/D</v>
          </cell>
          <cell r="S730">
            <v>1</v>
          </cell>
          <cell r="U730">
            <v>2</v>
          </cell>
          <cell r="V730">
            <v>1</v>
          </cell>
        </row>
        <row r="731">
          <cell r="A731" t="str">
            <v>NUCLEO DE APOIO AOS ORGAOS COLEGIADOS</v>
          </cell>
          <cell r="B731" t="str">
            <v>#N/D</v>
          </cell>
          <cell r="S731">
            <v>2</v>
          </cell>
          <cell r="U731">
            <v>1</v>
          </cell>
        </row>
        <row r="732">
          <cell r="A732" t="str">
            <v>NUCLEO DE APOIO TECNICO AO JUDICIARIO</v>
          </cell>
          <cell r="B732" t="str">
            <v>#N/D</v>
          </cell>
          <cell r="V732">
            <v>1</v>
          </cell>
        </row>
        <row r="733">
          <cell r="A733" t="str">
            <v>NUCLEO DE GERENCIAMENTO DE PRECEDENTES  NUGEP</v>
          </cell>
          <cell r="B733" t="str">
            <v>#N/D</v>
          </cell>
          <cell r="P733">
            <v>4</v>
          </cell>
        </row>
        <row r="734">
          <cell r="A734" t="str">
            <v>NUCLEO DE GOVERNANÇA</v>
          </cell>
          <cell r="B734" t="str">
            <v>#N/D</v>
          </cell>
          <cell r="K734">
            <v>1</v>
          </cell>
        </row>
        <row r="735">
          <cell r="A735" t="str">
            <v>NUCLEO DE GOVERNANÇA DA COMARCA DE FORTALEZA</v>
          </cell>
          <cell r="B735" t="str">
            <v>#N/D</v>
          </cell>
          <cell r="F735">
            <v>1</v>
          </cell>
          <cell r="O735">
            <v>1</v>
          </cell>
          <cell r="S735">
            <v>1</v>
          </cell>
          <cell r="V735">
            <v>1</v>
          </cell>
        </row>
        <row r="736">
          <cell r="A736" t="str">
            <v>NUCLEO DE GOVERNANÇA DE PESSOAS</v>
          </cell>
          <cell r="B736" t="str">
            <v>#N/D</v>
          </cell>
          <cell r="K736">
            <v>1</v>
          </cell>
          <cell r="V736">
            <v>5</v>
          </cell>
        </row>
        <row r="737">
          <cell r="A737" t="str">
            <v>NUCLEO DE PRODUTIVIDADE REMOTA</v>
          </cell>
          <cell r="B737" t="str">
            <v>#N/D</v>
          </cell>
          <cell r="J737">
            <v>1</v>
          </cell>
          <cell r="S737">
            <v>1</v>
          </cell>
          <cell r="U737">
            <v>33</v>
          </cell>
          <cell r="V737">
            <v>197</v>
          </cell>
        </row>
        <row r="738">
          <cell r="A738" t="str">
            <v>NUCLEO DE PSICOLOGIA E SERVIÇO SOCIAL DA COMARCA DE FORTALEZA</v>
          </cell>
          <cell r="B738" t="str">
            <v>#N/D</v>
          </cell>
          <cell r="K738">
            <v>2</v>
          </cell>
          <cell r="S738">
            <v>6</v>
          </cell>
          <cell r="T738">
            <v>2</v>
          </cell>
          <cell r="U738">
            <v>11</v>
          </cell>
          <cell r="V738">
            <v>7</v>
          </cell>
        </row>
        <row r="739">
          <cell r="A739" t="str">
            <v>NUCLEO DE QUALIDADE DA INFORMAÇAO</v>
          </cell>
          <cell r="B739" t="str">
            <v>#N/D</v>
          </cell>
          <cell r="S739">
            <v>4</v>
          </cell>
        </row>
        <row r="740">
          <cell r="A740" t="str">
            <v>NUCLEO GESTOR DA ENASP</v>
          </cell>
          <cell r="B740" t="str">
            <v>#N/D</v>
          </cell>
          <cell r="V740">
            <v>1</v>
          </cell>
        </row>
        <row r="741">
          <cell r="A741" t="str">
            <v>NUCLEO PERMANENTE DE METODOS CONSENSUAIS DE SOLUÇAO DE CONFLITOS</v>
          </cell>
          <cell r="B741" t="str">
            <v>#N/D</v>
          </cell>
          <cell r="S741">
            <v>4</v>
          </cell>
          <cell r="U741">
            <v>1</v>
          </cell>
          <cell r="V741">
            <v>9</v>
          </cell>
        </row>
        <row r="742">
          <cell r="A742" t="str">
            <v>NUCLEO SOCIOAMBIENTAL</v>
          </cell>
          <cell r="B742" t="str">
            <v>#N/D</v>
          </cell>
          <cell r="S742">
            <v>1</v>
          </cell>
          <cell r="V742">
            <v>1</v>
          </cell>
        </row>
        <row r="743">
          <cell r="A743" t="str">
            <v>OUVIDORIA DA COMARCA DE FORTALEZA</v>
          </cell>
          <cell r="B743" t="str">
            <v>#N/D</v>
          </cell>
          <cell r="S743">
            <v>2</v>
          </cell>
          <cell r="V743">
            <v>1</v>
          </cell>
        </row>
        <row r="744">
          <cell r="A744" t="str">
            <v>OUVIDORIA DA CORREGEDORIA</v>
          </cell>
          <cell r="B744" t="str">
            <v>#N/D</v>
          </cell>
          <cell r="V744">
            <v>1</v>
          </cell>
        </row>
        <row r="745">
          <cell r="A745" t="str">
            <v>OUVIDORIA DO PODER JUDICIARIO</v>
          </cell>
          <cell r="B745" t="str">
            <v>#N/D</v>
          </cell>
          <cell r="S745">
            <v>3</v>
          </cell>
          <cell r="U745">
            <v>1</v>
          </cell>
        </row>
        <row r="746">
          <cell r="A746" t="str">
            <v>PRESIDENCIA</v>
          </cell>
          <cell r="B746" t="str">
            <v>#N/D</v>
          </cell>
          <cell r="V746">
            <v>1</v>
          </cell>
        </row>
        <row r="747">
          <cell r="A747" t="str">
            <v>PROTOCOLO E DISTRIBUIÇAO DA COMARCA DE ACARAU</v>
          </cell>
          <cell r="B747" t="str">
            <v>#N/D</v>
          </cell>
          <cell r="T747">
            <v>3</v>
          </cell>
        </row>
        <row r="748">
          <cell r="A748" t="str">
            <v>PROTOCOLO E DISTRIBUIÇAO DA COMARCA DE ACOPIARA</v>
          </cell>
          <cell r="B748" t="str">
            <v>#N/D</v>
          </cell>
          <cell r="S748">
            <v>1</v>
          </cell>
        </row>
        <row r="749">
          <cell r="A749" t="str">
            <v>PROTOCOLO E DISTRIBUIÇAO DA COMARCA DE BEBERIBE</v>
          </cell>
          <cell r="B749" t="str">
            <v>#N/D</v>
          </cell>
          <cell r="S749">
            <v>1</v>
          </cell>
          <cell r="T749">
            <v>2</v>
          </cell>
        </row>
        <row r="750">
          <cell r="A750" t="str">
            <v>PROTOCOLO E DISTRIBUIÇAO DA COMARCA DE BOA VIAGEM</v>
          </cell>
          <cell r="B750" t="str">
            <v>#N/D</v>
          </cell>
          <cell r="T750">
            <v>3</v>
          </cell>
        </row>
        <row r="751">
          <cell r="A751" t="str">
            <v>PROTOCOLO E DISTRIBUIÇAO DA COMARCA DE CASCAVEL</v>
          </cell>
          <cell r="B751" t="str">
            <v>#N/D</v>
          </cell>
          <cell r="S751">
            <v>1</v>
          </cell>
        </row>
        <row r="752">
          <cell r="A752" t="str">
            <v>PROTOCOLO E DISTRIBUIÇAO DA COMARCA DE CAUCAIA</v>
          </cell>
          <cell r="B752" t="str">
            <v>#N/D</v>
          </cell>
          <cell r="T752">
            <v>5</v>
          </cell>
        </row>
        <row r="753">
          <cell r="A753" t="str">
            <v>PROTOCOLO E DISTRIBUIÇAO DA COMARCA DE CRATO</v>
          </cell>
          <cell r="B753" t="str">
            <v>#N/D</v>
          </cell>
          <cell r="S753">
            <v>1</v>
          </cell>
          <cell r="T753">
            <v>2</v>
          </cell>
        </row>
        <row r="754">
          <cell r="A754" t="str">
            <v>PROTOCOLO E DISTRIBUIÇAO DA COMARCA DE IGUATU</v>
          </cell>
          <cell r="B754" t="str">
            <v>#N/D</v>
          </cell>
          <cell r="S754">
            <v>2</v>
          </cell>
        </row>
        <row r="755">
          <cell r="A755" t="str">
            <v>PROTOCOLO E DISTRIBUIÇAO DA COMARCA DE ITAPAJE</v>
          </cell>
          <cell r="B755" t="str">
            <v>#N/D</v>
          </cell>
          <cell r="S755">
            <v>1</v>
          </cell>
        </row>
        <row r="756">
          <cell r="A756" t="str">
            <v>PROTOCOLO E DISTRIBUIÇAO DA COMARCA DE ITAPIPOCA</v>
          </cell>
          <cell r="B756" t="str">
            <v>#N/D</v>
          </cell>
          <cell r="S756">
            <v>1</v>
          </cell>
          <cell r="T756">
            <v>3</v>
          </cell>
        </row>
        <row r="757">
          <cell r="A757" t="str">
            <v>PROTOCOLO E DISTRIBUIÇAO DA COMARCA DE JUAZEIRO DO NORTE</v>
          </cell>
          <cell r="B757" t="str">
            <v>#N/D</v>
          </cell>
          <cell r="S757">
            <v>1</v>
          </cell>
          <cell r="T757">
            <v>2</v>
          </cell>
        </row>
        <row r="758">
          <cell r="A758" t="str">
            <v>PROTOCOLO E DISTRIBUIÇAO DA COMARCA DE MARACANAU</v>
          </cell>
          <cell r="B758" t="str">
            <v>#N/D</v>
          </cell>
          <cell r="S758">
            <v>1</v>
          </cell>
          <cell r="T758">
            <v>6</v>
          </cell>
        </row>
        <row r="759">
          <cell r="A759" t="str">
            <v>PROTOCOLO E DISTRIBUIÇAO DA COMARCA DE MOMBAÇA</v>
          </cell>
          <cell r="B759" t="str">
            <v>#N/D</v>
          </cell>
          <cell r="T759">
            <v>1</v>
          </cell>
        </row>
        <row r="760">
          <cell r="A760" t="str">
            <v>PROTOCOLO E DISTRIBUIÇAO DA COMARCA DE RUSSAS</v>
          </cell>
          <cell r="B760" t="str">
            <v>#N/D</v>
          </cell>
          <cell r="S760">
            <v>1</v>
          </cell>
        </row>
        <row r="761">
          <cell r="A761" t="str">
            <v>PROTOCOLO E DISTRIBUIÇAO DA COMARCA DE SOBRAL</v>
          </cell>
          <cell r="B761" t="str">
            <v>#N/D</v>
          </cell>
          <cell r="S761">
            <v>2</v>
          </cell>
        </row>
        <row r="762">
          <cell r="A762" t="str">
            <v>PROTOCOLO E DISTRIBUIÇAO DA COMARCA DE TIANGUA</v>
          </cell>
          <cell r="B762" t="str">
            <v>#N/D</v>
          </cell>
          <cell r="T762">
            <v>2</v>
          </cell>
        </row>
        <row r="763">
          <cell r="A763" t="str">
            <v>SEC. 9ª VARA CIVEL DA COMARCA DE FORTALEZA</v>
          </cell>
          <cell r="B763" t="str">
            <v>#N/D</v>
          </cell>
          <cell r="S763">
            <v>1</v>
          </cell>
        </row>
        <row r="764">
          <cell r="A764" t="str">
            <v>SEC. VARA UNICA DA COMARCA DE QUIXERE</v>
          </cell>
          <cell r="B764" t="str">
            <v>#N/D</v>
          </cell>
          <cell r="C764">
            <v>1</v>
          </cell>
        </row>
        <row r="765">
          <cell r="A765" t="str">
            <v>SEÇAO DE ALMOXARIFADO DA COMARCA DE FORTALEZA</v>
          </cell>
          <cell r="B765" t="str">
            <v>#N/D</v>
          </cell>
          <cell r="O765">
            <v>1</v>
          </cell>
          <cell r="S765">
            <v>2</v>
          </cell>
          <cell r="V765">
            <v>3</v>
          </cell>
        </row>
        <row r="766">
          <cell r="A766" t="str">
            <v>SEÇAO DE ARQUIVO DA COMARCA DE FORTALEZA</v>
          </cell>
          <cell r="B766" t="str">
            <v>#N/D</v>
          </cell>
          <cell r="O766">
            <v>1</v>
          </cell>
          <cell r="S766">
            <v>4</v>
          </cell>
          <cell r="V766">
            <v>18</v>
          </cell>
        </row>
        <row r="767">
          <cell r="A767" t="str">
            <v>SEÇAO DE ATENDIMENTO INTERNO AO ADOLESCENTE EM CONFLITO COM A LEI DA COMARCA DE FORTALEZA</v>
          </cell>
          <cell r="B767" t="str">
            <v>#N/D</v>
          </cell>
          <cell r="O767">
            <v>1</v>
          </cell>
        </row>
        <row r="768">
          <cell r="A768" t="str">
            <v>SEÇAO DE CADASTRO DE ADOTANTES E ADOTANDOS DA COMARCA DE FORTALEZA</v>
          </cell>
          <cell r="B768" t="str">
            <v>#N/D</v>
          </cell>
          <cell r="S768">
            <v>4</v>
          </cell>
          <cell r="U768">
            <v>1</v>
          </cell>
        </row>
        <row r="769">
          <cell r="A769" t="str">
            <v>SEÇAO DE CAPACITAÇAO DA COMARCA DE FORTALEZA</v>
          </cell>
          <cell r="B769" t="str">
            <v>#N/D</v>
          </cell>
          <cell r="O769">
            <v>1</v>
          </cell>
          <cell r="S769">
            <v>2</v>
          </cell>
          <cell r="V769">
            <v>2</v>
          </cell>
        </row>
        <row r="770">
          <cell r="A770" t="str">
            <v>SEÇAO DE CERTIDOES DA COMARCA DE FORTALEZA</v>
          </cell>
          <cell r="B770" t="str">
            <v>#N/D</v>
          </cell>
          <cell r="O770">
            <v>1</v>
          </cell>
          <cell r="S770">
            <v>8</v>
          </cell>
        </row>
        <row r="771">
          <cell r="A771" t="str">
            <v>SEÇAO DE CONTADORIA DA COMARCA DE FORTALEZA</v>
          </cell>
          <cell r="B771" t="str">
            <v>#N/D</v>
          </cell>
          <cell r="O771">
            <v>1</v>
          </cell>
          <cell r="S771">
            <v>7</v>
          </cell>
          <cell r="V771">
            <v>1</v>
          </cell>
        </row>
        <row r="772">
          <cell r="A772" t="str">
            <v>SEÇAO DE COORDENAÇAO DAS EQUIPES DE MANUTENÇAO DE VINCULO E ADOÇAO DA COMARCA DE FORTALEZA</v>
          </cell>
          <cell r="B772" t="str">
            <v>#N/D</v>
          </cell>
          <cell r="S772">
            <v>11</v>
          </cell>
          <cell r="T772">
            <v>1</v>
          </cell>
          <cell r="U772">
            <v>1</v>
          </cell>
          <cell r="V772">
            <v>4</v>
          </cell>
        </row>
        <row r="773">
          <cell r="A773" t="str">
            <v>SEÇAO DE COORDENAÇAO DAS EQUIPES DE MEDIDAS SOCIOEDUCATIVAS DA COMARCA DE FORTALEZA.</v>
          </cell>
          <cell r="B773" t="str">
            <v>#N/D</v>
          </cell>
          <cell r="U773">
            <v>1</v>
          </cell>
        </row>
        <row r="774">
          <cell r="A774" t="str">
            <v>SEÇAO DE DEPOSITO PUBLICO DA COMARCA DE FORTALEZA</v>
          </cell>
          <cell r="B774" t="str">
            <v>#N/D</v>
          </cell>
          <cell r="O774">
            <v>1</v>
          </cell>
          <cell r="S774">
            <v>1</v>
          </cell>
          <cell r="V774">
            <v>4</v>
          </cell>
        </row>
        <row r="775">
          <cell r="A775" t="str">
            <v>SEÇAO DE DESENVOLVIMENTO TECNOLOGICO DA COMARCA DE FORTALEZA</v>
          </cell>
          <cell r="B775" t="str">
            <v>#N/D</v>
          </cell>
          <cell r="O775">
            <v>1</v>
          </cell>
        </row>
        <row r="776">
          <cell r="A776" t="str">
            <v>SEÇAO DE DISTRIBUIÇAO E SANEAMENTO DE DADOS DA SECRETARIA JUDICIARIA REGIONAL</v>
          </cell>
          <cell r="B776" t="str">
            <v>#N/D</v>
          </cell>
          <cell r="T776">
            <v>1</v>
          </cell>
        </row>
        <row r="777">
          <cell r="A777" t="str">
            <v>SEÇAO DE ESTAGIO</v>
          </cell>
          <cell r="B777" t="str">
            <v>#N/D</v>
          </cell>
          <cell r="S777">
            <v>3</v>
          </cell>
          <cell r="U777">
            <v>1</v>
          </cell>
          <cell r="V777">
            <v>2</v>
          </cell>
        </row>
        <row r="778">
          <cell r="A778" t="str">
            <v>SEÇAO DE MALOTES DA COMARCA DE FORTALEZA</v>
          </cell>
          <cell r="B778" t="str">
            <v>#N/D</v>
          </cell>
          <cell r="O778">
            <v>1</v>
          </cell>
          <cell r="S778">
            <v>3</v>
          </cell>
          <cell r="V778">
            <v>11</v>
          </cell>
        </row>
        <row r="779">
          <cell r="A779" t="str">
            <v>SEÇAO DE MANUTENÇAO E ZELADORIA DA COMARCA DE FORTALEZA</v>
          </cell>
          <cell r="B779" t="str">
            <v>#N/D</v>
          </cell>
          <cell r="O779">
            <v>1</v>
          </cell>
          <cell r="S779">
            <v>9</v>
          </cell>
          <cell r="V779">
            <v>93</v>
          </cell>
        </row>
        <row r="780">
          <cell r="A780" t="str">
            <v>SEÇAO DE PARTILHAS E LEILOES DA COMARCA DE FORTALEZA</v>
          </cell>
          <cell r="B780" t="str">
            <v>#N/D</v>
          </cell>
          <cell r="O780">
            <v>1</v>
          </cell>
          <cell r="S780">
            <v>1</v>
          </cell>
          <cell r="V780">
            <v>1</v>
          </cell>
        </row>
        <row r="781">
          <cell r="A781" t="str">
            <v>SEÇAO DE PATRIMONIO DA COMARCA DE FORTALEZA</v>
          </cell>
          <cell r="B781" t="str">
            <v>#N/D</v>
          </cell>
          <cell r="O781">
            <v>1</v>
          </cell>
          <cell r="S781">
            <v>1</v>
          </cell>
          <cell r="V781">
            <v>7</v>
          </cell>
        </row>
        <row r="782">
          <cell r="A782" t="str">
            <v>SEÇAO DE SAUDE OCUPACIONAL DA COMARCA DE FORTALEZA</v>
          </cell>
          <cell r="B782" t="str">
            <v>#N/D</v>
          </cell>
          <cell r="O782">
            <v>1</v>
          </cell>
          <cell r="S782">
            <v>1</v>
          </cell>
          <cell r="V782">
            <v>6</v>
          </cell>
        </row>
        <row r="783">
          <cell r="A783" t="str">
            <v>SEÇAO DE TRANSPORTE</v>
          </cell>
          <cell r="B783" t="str">
            <v>#N/D</v>
          </cell>
          <cell r="S783">
            <v>5</v>
          </cell>
          <cell r="T783">
            <v>1</v>
          </cell>
          <cell r="U783">
            <v>1</v>
          </cell>
          <cell r="V783">
            <v>55</v>
          </cell>
        </row>
        <row r="784">
          <cell r="A784" t="str">
            <v>SEÇAO DE TRANSPORTE DA COMARCA DE FORTALEZA</v>
          </cell>
          <cell r="B784" t="str">
            <v>#N/D</v>
          </cell>
          <cell r="O784">
            <v>1</v>
          </cell>
          <cell r="S784">
            <v>3</v>
          </cell>
          <cell r="V784">
            <v>16</v>
          </cell>
        </row>
        <row r="785">
          <cell r="A785" t="str">
            <v>SEÇAO DE ZELADORIA</v>
          </cell>
          <cell r="B785" t="str">
            <v>#N/D</v>
          </cell>
          <cell r="O785">
            <v>1</v>
          </cell>
          <cell r="S785">
            <v>3</v>
          </cell>
          <cell r="V785">
            <v>73</v>
          </cell>
        </row>
        <row r="786">
          <cell r="A786" t="str">
            <v>SECRETARIA DE ADMINISTRAÇAO E INFRAESTRUTURA</v>
          </cell>
          <cell r="B786" t="str">
            <v>#N/D</v>
          </cell>
          <cell r="Q786">
            <v>1</v>
          </cell>
          <cell r="U786">
            <v>1</v>
          </cell>
          <cell r="V786">
            <v>7</v>
          </cell>
        </row>
        <row r="787">
          <cell r="A787" t="str">
            <v>SECRETARIA DE FINANÇAS</v>
          </cell>
          <cell r="B787" t="str">
            <v>#N/D</v>
          </cell>
          <cell r="J787">
            <v>1</v>
          </cell>
          <cell r="U787">
            <v>1</v>
          </cell>
          <cell r="V787">
            <v>7</v>
          </cell>
        </row>
        <row r="788">
          <cell r="A788" t="str">
            <v>SECRETARIA DE GESTAO DE PESSOAS</v>
          </cell>
          <cell r="B788" t="str">
            <v>#N/D</v>
          </cell>
          <cell r="S788">
            <v>3</v>
          </cell>
          <cell r="T788">
            <v>1</v>
          </cell>
          <cell r="U788">
            <v>1</v>
          </cell>
          <cell r="V788">
            <v>4</v>
          </cell>
        </row>
        <row r="789">
          <cell r="A789" t="str">
            <v>SECRETARIA DE PLANEJAMENTO E GESTAO</v>
          </cell>
          <cell r="B789" t="str">
            <v>#N/D</v>
          </cell>
          <cell r="J789">
            <v>1</v>
          </cell>
          <cell r="Q789">
            <v>1</v>
          </cell>
          <cell r="V789">
            <v>3</v>
          </cell>
        </row>
        <row r="790">
          <cell r="A790" t="str">
            <v>SECRETARIA DE TECNOLOGIA DA INFORMAÇAO</v>
          </cell>
          <cell r="B790" t="str">
            <v>#N/D</v>
          </cell>
          <cell r="J790">
            <v>1</v>
          </cell>
          <cell r="S790">
            <v>1</v>
          </cell>
          <cell r="T790">
            <v>1</v>
          </cell>
          <cell r="V790">
            <v>2</v>
          </cell>
        </row>
        <row r="791">
          <cell r="A791" t="str">
            <v>SECRETARIA EXECUTIVA</v>
          </cell>
          <cell r="B791" t="str">
            <v>#N/D</v>
          </cell>
          <cell r="S791">
            <v>1</v>
          </cell>
        </row>
        <row r="792">
          <cell r="A792" t="str">
            <v>SECRETARIA JUDICIARIA</v>
          </cell>
          <cell r="B792" t="str">
            <v>#N/D</v>
          </cell>
          <cell r="J792">
            <v>1</v>
          </cell>
          <cell r="S792">
            <v>7</v>
          </cell>
          <cell r="U792">
            <v>1</v>
          </cell>
          <cell r="V792">
            <v>7</v>
          </cell>
        </row>
        <row r="793">
          <cell r="A793" t="str">
            <v>SECRETARIA JUDICIARIA DE 1º GRAU DO ESTADO DO CEARA</v>
          </cell>
          <cell r="B793" t="str">
            <v>#N/D</v>
          </cell>
          <cell r="D793">
            <v>1</v>
          </cell>
          <cell r="S793">
            <v>1</v>
          </cell>
          <cell r="V793">
            <v>2</v>
          </cell>
        </row>
        <row r="794">
          <cell r="A794" t="str">
            <v xml:space="preserve">SECRETARIA JUDICIARIA REGIONAL DE 1º GRAU DAS COMARCAS DE CRATO, JUAZEIRO DO NORTE E BARBALHA </v>
          </cell>
          <cell r="B794" t="str">
            <v>#N/D</v>
          </cell>
          <cell r="D794">
            <v>1</v>
          </cell>
          <cell r="M794">
            <v>1</v>
          </cell>
          <cell r="S794">
            <v>2</v>
          </cell>
          <cell r="T794">
            <v>1</v>
          </cell>
          <cell r="U794">
            <v>1</v>
          </cell>
          <cell r="V794">
            <v>13</v>
          </cell>
        </row>
        <row r="795">
          <cell r="A795" t="str">
            <v>SERVIÇO DE ACOMPANHAMENTO DE PROJETOS</v>
          </cell>
          <cell r="B795" t="str">
            <v>#N/D</v>
          </cell>
          <cell r="M795">
            <v>1</v>
          </cell>
          <cell r="S795">
            <v>1</v>
          </cell>
          <cell r="V795">
            <v>1</v>
          </cell>
        </row>
        <row r="796">
          <cell r="A796" t="str">
            <v>SERVIÇO DE ACOMPANHAMENTO FUNCIONAL DA COMARCA DE FORTALEZA</v>
          </cell>
          <cell r="B796" t="str">
            <v>#N/D</v>
          </cell>
          <cell r="S796">
            <v>13</v>
          </cell>
          <cell r="U796">
            <v>1</v>
          </cell>
          <cell r="V796">
            <v>4</v>
          </cell>
        </row>
        <row r="797">
          <cell r="A797" t="str">
            <v>SERVIÇO DE ALMOXARIFADO</v>
          </cell>
          <cell r="B797" t="str">
            <v>#N/D</v>
          </cell>
          <cell r="M797">
            <v>1</v>
          </cell>
          <cell r="S797">
            <v>3</v>
          </cell>
          <cell r="V797">
            <v>6</v>
          </cell>
        </row>
        <row r="798">
          <cell r="A798" t="str">
            <v>SERVIÇO DE APOIO A GESTAO DE CONTRATOS</v>
          </cell>
          <cell r="B798" t="str">
            <v>#N/D</v>
          </cell>
          <cell r="V798">
            <v>1</v>
          </cell>
        </row>
        <row r="799">
          <cell r="A799" t="str">
            <v>SERVIÇO DE APOIO A GESTAO DE CONTRATOS (SGP)</v>
          </cell>
          <cell r="B799" t="str">
            <v>#N/D</v>
          </cell>
          <cell r="S799">
            <v>2</v>
          </cell>
          <cell r="U799">
            <v>1</v>
          </cell>
          <cell r="V799">
            <v>4</v>
          </cell>
        </row>
        <row r="800">
          <cell r="A800" t="str">
            <v>SERVIÇO DE APOIO ADMINISTRATIVO DA COMARCA DE FORTALEZA</v>
          </cell>
          <cell r="B800" t="str">
            <v>#N/D</v>
          </cell>
          <cell r="M800">
            <v>1</v>
          </cell>
          <cell r="S800">
            <v>1</v>
          </cell>
          <cell r="V800">
            <v>12</v>
          </cell>
        </row>
        <row r="801">
          <cell r="A801" t="str">
            <v>SERVIÇO DE APOIO EM PROCESSO LICITATORIO</v>
          </cell>
          <cell r="B801" t="str">
            <v>#N/D</v>
          </cell>
          <cell r="M801">
            <v>1</v>
          </cell>
          <cell r="S801">
            <v>2</v>
          </cell>
        </row>
        <row r="802">
          <cell r="A802" t="str">
            <v>SERVIÇO DE ARQUIVO</v>
          </cell>
          <cell r="B802" t="str">
            <v>#N/D</v>
          </cell>
          <cell r="M802">
            <v>1</v>
          </cell>
          <cell r="S802">
            <v>11</v>
          </cell>
          <cell r="V802">
            <v>11</v>
          </cell>
        </row>
        <row r="803">
          <cell r="A803" t="str">
            <v>SERVIÇO DE ATENDIMENTO DA COMARCA DE FORTALEZA</v>
          </cell>
          <cell r="B803" t="str">
            <v>#N/D</v>
          </cell>
          <cell r="U803">
            <v>1</v>
          </cell>
          <cell r="V803">
            <v>60</v>
          </cell>
        </row>
        <row r="804">
          <cell r="A804" t="str">
            <v>SERVIÇO DE ATENDIMENTO DO INTERIOR</v>
          </cell>
          <cell r="B804" t="str">
            <v>#N/D</v>
          </cell>
          <cell r="U804">
            <v>1</v>
          </cell>
        </row>
        <row r="805">
          <cell r="A805" t="str">
            <v>SERVIÇO DE CENTRAL DE ATENDIMENTO EM TI</v>
          </cell>
          <cell r="B805" t="str">
            <v>#N/D</v>
          </cell>
          <cell r="M805">
            <v>1</v>
          </cell>
          <cell r="S805">
            <v>2</v>
          </cell>
          <cell r="V805">
            <v>1</v>
          </cell>
        </row>
        <row r="806">
          <cell r="A806" t="str">
            <v>SERVIÇO DE CERTIDOES</v>
          </cell>
          <cell r="B806" t="str">
            <v>#N/D</v>
          </cell>
          <cell r="M806">
            <v>1</v>
          </cell>
        </row>
        <row r="807">
          <cell r="A807" t="str">
            <v>SERVIÇO DE DISTRIBUIÇAO CIVEL DA COMARCA DE FORTALEZA</v>
          </cell>
          <cell r="B807" t="str">
            <v>#N/D</v>
          </cell>
          <cell r="M807">
            <v>1</v>
          </cell>
          <cell r="S807">
            <v>9</v>
          </cell>
          <cell r="V807">
            <v>12</v>
          </cell>
        </row>
        <row r="808">
          <cell r="A808" t="str">
            <v>SERVIÇO DE DISTRIBUIÇAO CRIMINAL DA COMARCA DE FORTALEZA</v>
          </cell>
          <cell r="B808" t="str">
            <v>#N/D</v>
          </cell>
          <cell r="M808">
            <v>1</v>
          </cell>
          <cell r="S808">
            <v>11</v>
          </cell>
          <cell r="V808">
            <v>6</v>
          </cell>
        </row>
        <row r="809">
          <cell r="A809" t="str">
            <v>SERVIÇO DE HISTORICOS E REGISTROS ACADEMICOS</v>
          </cell>
          <cell r="B809" t="str">
            <v>#N/D</v>
          </cell>
          <cell r="U809">
            <v>1</v>
          </cell>
        </row>
        <row r="810">
          <cell r="A810" t="str">
            <v>SERVIÇO DE INOVAÇAO E SISTEMAS INTELIGENTES DA COMARCA DE FORTALEZA</v>
          </cell>
          <cell r="B810" t="str">
            <v>#N/D</v>
          </cell>
          <cell r="M810">
            <v>1</v>
          </cell>
          <cell r="S810">
            <v>1</v>
          </cell>
        </row>
        <row r="811">
          <cell r="A811" t="str">
            <v>SERVIÇO DE INTEGRAÇAO DE SISTEMAS DA COMARCA DE FORTALEZA</v>
          </cell>
          <cell r="B811" t="str">
            <v>#N/D</v>
          </cell>
          <cell r="M811">
            <v>1</v>
          </cell>
          <cell r="S811">
            <v>6</v>
          </cell>
        </row>
        <row r="812">
          <cell r="A812" t="str">
            <v>SERVIÇO DE OPERAÇAO</v>
          </cell>
          <cell r="B812" t="str">
            <v>#N/D</v>
          </cell>
          <cell r="M812">
            <v>1</v>
          </cell>
          <cell r="S812">
            <v>3</v>
          </cell>
          <cell r="V812">
            <v>1</v>
          </cell>
        </row>
        <row r="813">
          <cell r="A813" t="str">
            <v>SERVIÇO DE ORÇAMENTO E CONTROLE FINANCEIRO E PATRIMONIAL</v>
          </cell>
          <cell r="B813" t="str">
            <v>#N/D</v>
          </cell>
          <cell r="U813">
            <v>1</v>
          </cell>
        </row>
        <row r="814">
          <cell r="A814" t="str">
            <v>SERVIÇO DE PROTOCOLO DA COMARCA DE FORTALEZA</v>
          </cell>
          <cell r="B814" t="str">
            <v>#N/D</v>
          </cell>
          <cell r="M814">
            <v>1</v>
          </cell>
          <cell r="S814">
            <v>12</v>
          </cell>
        </row>
        <row r="815">
          <cell r="A815" t="str">
            <v>SERVIÇO DE SEGURANÇA DA INFORMAÇAO</v>
          </cell>
          <cell r="B815" t="str">
            <v>#N/D</v>
          </cell>
          <cell r="M815">
            <v>1</v>
          </cell>
        </row>
        <row r="816">
          <cell r="A816" t="str">
            <v>SERVIÇO DE SUPORTE E MONITORAMENTO DE SISTEMAS DA COMARCA DE FORTALEZA</v>
          </cell>
          <cell r="B816" t="str">
            <v>#N/D</v>
          </cell>
          <cell r="M816">
            <v>1</v>
          </cell>
          <cell r="S816">
            <v>1</v>
          </cell>
        </row>
        <row r="817">
          <cell r="A817" t="str">
            <v>SERVIÇO JUDICIARIO CRIMINAL DE PRIMEIRO GRAU DA SECRETARIA JUDICIARIA REGIONAL</v>
          </cell>
          <cell r="B817" t="str">
            <v>#N/D</v>
          </cell>
          <cell r="T817">
            <v>1</v>
          </cell>
        </row>
        <row r="818">
          <cell r="A818" t="str">
            <v>SUPERINTENDENCIA DA AREA ADMINISTRATIVA</v>
          </cell>
          <cell r="B818" t="str">
            <v>#N/D</v>
          </cell>
          <cell r="F818">
            <v>1</v>
          </cell>
          <cell r="T818">
            <v>1</v>
          </cell>
          <cell r="U818">
            <v>1</v>
          </cell>
          <cell r="V818">
            <v>1</v>
          </cell>
        </row>
        <row r="819">
          <cell r="A819" t="str">
            <v>SUPERINTENDENCIA DA AREA JUDICIARIA</v>
          </cell>
          <cell r="B819">
            <v>72</v>
          </cell>
          <cell r="S819">
            <v>9</v>
          </cell>
          <cell r="U819">
            <v>3</v>
          </cell>
          <cell r="V819">
            <v>5</v>
          </cell>
        </row>
        <row r="820">
          <cell r="A820" t="str">
            <v>SUPERVISAO DE ANALISE</v>
          </cell>
          <cell r="B820" t="str">
            <v>#N/D</v>
          </cell>
          <cell r="S820">
            <v>7</v>
          </cell>
          <cell r="V820">
            <v>2</v>
          </cell>
        </row>
        <row r="821">
          <cell r="A821" t="str">
            <v>SUPERVISAO DE CUMPRIMENTO</v>
          </cell>
          <cell r="B821" t="str">
            <v>#N/D</v>
          </cell>
          <cell r="M821">
            <v>1</v>
          </cell>
          <cell r="S821">
            <v>15</v>
          </cell>
          <cell r="T821">
            <v>4</v>
          </cell>
          <cell r="V821">
            <v>4</v>
          </cell>
        </row>
        <row r="822">
          <cell r="A822" t="str">
            <v>SUPERVISAO DE POS-SENTENÇA</v>
          </cell>
          <cell r="B822" t="str">
            <v>#N/D</v>
          </cell>
          <cell r="S822">
            <v>3</v>
          </cell>
          <cell r="U822">
            <v>1</v>
          </cell>
          <cell r="V822">
            <v>3</v>
          </cell>
        </row>
        <row r="823">
          <cell r="A823" t="str">
            <v>SUPERVISAO DE URGENCIA</v>
          </cell>
          <cell r="B823" t="str">
            <v>#N/D</v>
          </cell>
          <cell r="S823">
            <v>4</v>
          </cell>
          <cell r="V823">
            <v>2</v>
          </cell>
        </row>
        <row r="824">
          <cell r="A824" t="str">
            <v>SUPERVISAO DOS JUIZADOS ESPECIAIS CIVEIS E CRIMINAIS</v>
          </cell>
          <cell r="B824" t="str">
            <v>#N/D</v>
          </cell>
          <cell r="S824">
            <v>6</v>
          </cell>
          <cell r="U824">
            <v>1</v>
          </cell>
          <cell r="V824">
            <v>2</v>
          </cell>
        </row>
        <row r="825">
          <cell r="A825" t="str">
            <v>VARA DE CRIMES CONTRA A ORDEM TRIBUTARIA DA COMARCA DE FORTALEZA</v>
          </cell>
          <cell r="B825" t="str">
            <v>#N/D</v>
          </cell>
          <cell r="G825">
            <v>1</v>
          </cell>
          <cell r="S825">
            <v>2</v>
          </cell>
          <cell r="U825">
            <v>1</v>
          </cell>
          <cell r="V825">
            <v>4</v>
          </cell>
          <cell r="W825">
            <v>1</v>
          </cell>
        </row>
        <row r="826">
          <cell r="A826" t="str">
            <v>VARA DE DELITOS DE ORGANIZAÇOES CRIMINOSAS</v>
          </cell>
          <cell r="B826">
            <v>12.5</v>
          </cell>
          <cell r="D826">
            <v>2</v>
          </cell>
          <cell r="J826">
            <v>2</v>
          </cell>
          <cell r="S826">
            <v>4</v>
          </cell>
          <cell r="U826">
            <v>3</v>
          </cell>
          <cell r="V826">
            <v>6</v>
          </cell>
          <cell r="W826">
            <v>3</v>
          </cell>
        </row>
        <row r="827">
          <cell r="A827" t="str">
            <v>VARA DE EXECUÇOES DE PENAS ALTERNATIVAS DE FORTALEZA</v>
          </cell>
          <cell r="B827">
            <v>7</v>
          </cell>
          <cell r="S827">
            <v>5</v>
          </cell>
          <cell r="U827">
            <v>2</v>
          </cell>
          <cell r="V827">
            <v>3</v>
          </cell>
          <cell r="W827">
            <v>1</v>
          </cell>
        </row>
        <row r="828">
          <cell r="A828" t="str">
            <v>VARA DO JUIZO MILITAR DA COMARCA DE FORTALEZA</v>
          </cell>
          <cell r="B828">
            <v>5.5</v>
          </cell>
          <cell r="G828">
            <v>1</v>
          </cell>
          <cell r="S828">
            <v>4</v>
          </cell>
          <cell r="U828">
            <v>1</v>
          </cell>
          <cell r="V828">
            <v>1</v>
          </cell>
          <cell r="W828">
            <v>1</v>
          </cell>
        </row>
        <row r="829">
          <cell r="A829" t="str">
            <v>VARA UNICA DA COMARCA DE ACARAPE</v>
          </cell>
          <cell r="B829">
            <v>4</v>
          </cell>
          <cell r="I829">
            <v>1</v>
          </cell>
          <cell r="S829">
            <v>2</v>
          </cell>
          <cell r="T829">
            <v>4</v>
          </cell>
          <cell r="U829">
            <v>1</v>
          </cell>
        </row>
        <row r="830">
          <cell r="A830" t="str">
            <v>VARA UNICA DA COMARCA DE AIUABA</v>
          </cell>
          <cell r="B830">
            <v>5</v>
          </cell>
          <cell r="C830">
            <v>2</v>
          </cell>
          <cell r="N830">
            <v>1</v>
          </cell>
          <cell r="S830">
            <v>2</v>
          </cell>
          <cell r="U830">
            <v>1</v>
          </cell>
          <cell r="W830">
            <v>1</v>
          </cell>
        </row>
        <row r="831">
          <cell r="A831" t="str">
            <v>VARA UNICA DA COMARCA DE ALTO SANTO</v>
          </cell>
          <cell r="B831">
            <v>7</v>
          </cell>
          <cell r="C831">
            <v>1</v>
          </cell>
          <cell r="S831">
            <v>2</v>
          </cell>
          <cell r="T831">
            <v>3</v>
          </cell>
          <cell r="U831">
            <v>2</v>
          </cell>
          <cell r="W831">
            <v>1</v>
          </cell>
        </row>
        <row r="832">
          <cell r="A832" t="str">
            <v>VARA UNICA DA COMARCA DE AMONTADA</v>
          </cell>
          <cell r="B832">
            <v>6</v>
          </cell>
          <cell r="C832">
            <v>2</v>
          </cell>
          <cell r="S832">
            <v>2</v>
          </cell>
          <cell r="T832">
            <v>7</v>
          </cell>
          <cell r="U832">
            <v>2</v>
          </cell>
          <cell r="W832">
            <v>1</v>
          </cell>
        </row>
        <row r="833">
          <cell r="A833" t="str">
            <v>VARA UNICA DA COMARCA DE ARACOIABA</v>
          </cell>
          <cell r="B833">
            <v>9.5</v>
          </cell>
          <cell r="C833">
            <v>2</v>
          </cell>
          <cell r="S833">
            <v>3</v>
          </cell>
          <cell r="T833">
            <v>7</v>
          </cell>
          <cell r="U833">
            <v>2</v>
          </cell>
          <cell r="V833">
            <v>1</v>
          </cell>
          <cell r="W833">
            <v>1</v>
          </cell>
        </row>
        <row r="834">
          <cell r="A834" t="str">
            <v>VARA UNICA DA COMARCA DE ARARENDA</v>
          </cell>
          <cell r="B834">
            <v>5</v>
          </cell>
          <cell r="C834">
            <v>3</v>
          </cell>
          <cell r="S834">
            <v>4</v>
          </cell>
          <cell r="T834">
            <v>2</v>
          </cell>
          <cell r="U834">
            <v>2</v>
          </cell>
        </row>
        <row r="835">
          <cell r="A835" t="str">
            <v>VARA UNICA DA COMARCA DE ARARIPE</v>
          </cell>
          <cell r="B835">
            <v>6</v>
          </cell>
          <cell r="C835">
            <v>1</v>
          </cell>
          <cell r="S835">
            <v>3</v>
          </cell>
          <cell r="T835">
            <v>2</v>
          </cell>
          <cell r="U835">
            <v>2</v>
          </cell>
          <cell r="V835">
            <v>1</v>
          </cell>
          <cell r="W835">
            <v>1</v>
          </cell>
        </row>
        <row r="836">
          <cell r="A836" t="str">
            <v>VARA UNICA DA COMARCA DE ARATUBA</v>
          </cell>
          <cell r="B836" t="str">
            <v>#N/D</v>
          </cell>
          <cell r="T836">
            <v>1</v>
          </cell>
        </row>
        <row r="837">
          <cell r="A837" t="str">
            <v>VARA UNICA DA COMARCA DE ASSARE</v>
          </cell>
          <cell r="B837">
            <v>10</v>
          </cell>
          <cell r="C837">
            <v>3</v>
          </cell>
          <cell r="I837">
            <v>1</v>
          </cell>
          <cell r="S837">
            <v>3</v>
          </cell>
          <cell r="T837">
            <v>8</v>
          </cell>
          <cell r="U837">
            <v>1</v>
          </cell>
          <cell r="W837">
            <v>1</v>
          </cell>
        </row>
        <row r="838">
          <cell r="A838" t="str">
            <v>VARA UNICA DA COMARCA DE AURORA</v>
          </cell>
          <cell r="B838">
            <v>7.5</v>
          </cell>
          <cell r="C838">
            <v>1</v>
          </cell>
          <cell r="M838">
            <v>1</v>
          </cell>
          <cell r="S838">
            <v>1</v>
          </cell>
          <cell r="T838">
            <v>5</v>
          </cell>
          <cell r="U838">
            <v>1</v>
          </cell>
          <cell r="W838">
            <v>1</v>
          </cell>
        </row>
        <row r="839">
          <cell r="A839" t="str">
            <v>VARA UNICA DA COMARCA DE BARREIRA</v>
          </cell>
          <cell r="B839">
            <v>4</v>
          </cell>
          <cell r="C839">
            <v>2</v>
          </cell>
          <cell r="S839">
            <v>1</v>
          </cell>
          <cell r="T839">
            <v>4</v>
          </cell>
          <cell r="U839">
            <v>1</v>
          </cell>
        </row>
        <row r="840">
          <cell r="A840" t="str">
            <v>VARA UNICA DA COMARCA DE BARRO</v>
          </cell>
          <cell r="B840">
            <v>6</v>
          </cell>
          <cell r="C840">
            <v>2</v>
          </cell>
          <cell r="I840">
            <v>1</v>
          </cell>
          <cell r="N840">
            <v>1</v>
          </cell>
          <cell r="S840">
            <v>2</v>
          </cell>
          <cell r="T840">
            <v>3</v>
          </cell>
          <cell r="V840">
            <v>1</v>
          </cell>
          <cell r="W840">
            <v>1</v>
          </cell>
        </row>
        <row r="841">
          <cell r="A841" t="str">
            <v>VARA UNICA DA COMARCA DE BELA CRUZ</v>
          </cell>
          <cell r="B841">
            <v>7</v>
          </cell>
          <cell r="C841">
            <v>2</v>
          </cell>
          <cell r="N841">
            <v>1</v>
          </cell>
          <cell r="S841">
            <v>1</v>
          </cell>
          <cell r="T841">
            <v>7</v>
          </cell>
          <cell r="U841">
            <v>1</v>
          </cell>
          <cell r="W841">
            <v>1</v>
          </cell>
        </row>
        <row r="842">
          <cell r="A842" t="str">
            <v>VARA UNICA DA COMARCA DE CAMPOS SALES</v>
          </cell>
          <cell r="B842">
            <v>7</v>
          </cell>
          <cell r="C842">
            <v>1</v>
          </cell>
          <cell r="S842">
            <v>5</v>
          </cell>
          <cell r="U842">
            <v>2</v>
          </cell>
          <cell r="V842">
            <v>1</v>
          </cell>
          <cell r="W842">
            <v>1</v>
          </cell>
        </row>
        <row r="843">
          <cell r="A843" t="str">
            <v>VARA UNICA DA COMARCA DE CAPISTRANO</v>
          </cell>
          <cell r="B843">
            <v>6.5</v>
          </cell>
          <cell r="S843">
            <v>2</v>
          </cell>
          <cell r="T843">
            <v>2</v>
          </cell>
          <cell r="U843">
            <v>2</v>
          </cell>
        </row>
        <row r="844">
          <cell r="A844" t="str">
            <v>VARA UNICA DA COMARCA DE CARIDADE</v>
          </cell>
          <cell r="B844">
            <v>7</v>
          </cell>
          <cell r="C844">
            <v>1</v>
          </cell>
          <cell r="I844">
            <v>1</v>
          </cell>
          <cell r="N844">
            <v>1</v>
          </cell>
          <cell r="S844">
            <v>1</v>
          </cell>
          <cell r="T844">
            <v>3</v>
          </cell>
          <cell r="W844">
            <v>1</v>
          </cell>
        </row>
        <row r="845">
          <cell r="A845" t="str">
            <v>VARA UNICA DA COMARCA DE CARIRE</v>
          </cell>
          <cell r="B845">
            <v>5</v>
          </cell>
          <cell r="C845">
            <v>2</v>
          </cell>
          <cell r="N845">
            <v>1</v>
          </cell>
          <cell r="S845">
            <v>2</v>
          </cell>
          <cell r="T845">
            <v>4</v>
          </cell>
          <cell r="U845">
            <v>1</v>
          </cell>
          <cell r="V845">
            <v>1</v>
          </cell>
          <cell r="W845">
            <v>1</v>
          </cell>
        </row>
        <row r="846">
          <cell r="A846" t="str">
            <v>VARA UNICA DA COMARCA DE CARIRIAÇU</v>
          </cell>
          <cell r="B846">
            <v>8</v>
          </cell>
          <cell r="C846">
            <v>3</v>
          </cell>
          <cell r="N846">
            <v>1</v>
          </cell>
          <cell r="S846">
            <v>5</v>
          </cell>
          <cell r="U846">
            <v>1</v>
          </cell>
          <cell r="W846">
            <v>1</v>
          </cell>
        </row>
        <row r="847">
          <cell r="A847" t="str">
            <v>VARA UNICA DA COMARCA DE CARNAUBAL</v>
          </cell>
          <cell r="B847">
            <v>5.5</v>
          </cell>
          <cell r="S847">
            <v>1</v>
          </cell>
          <cell r="T847">
            <v>8</v>
          </cell>
          <cell r="U847">
            <v>1</v>
          </cell>
          <cell r="V847">
            <v>1</v>
          </cell>
        </row>
        <row r="848">
          <cell r="A848" t="str">
            <v>VARA UNICA DA COMARCA DE CATARINA</v>
          </cell>
          <cell r="B848">
            <v>4</v>
          </cell>
          <cell r="C848">
            <v>1</v>
          </cell>
          <cell r="I848">
            <v>1</v>
          </cell>
          <cell r="S848">
            <v>3</v>
          </cell>
          <cell r="T848">
            <v>4</v>
          </cell>
        </row>
        <row r="849">
          <cell r="A849" t="str">
            <v>VARA UNICA DA COMARCA DE CEDRO</v>
          </cell>
          <cell r="B849">
            <v>13</v>
          </cell>
          <cell r="C849">
            <v>1</v>
          </cell>
          <cell r="M849">
            <v>1</v>
          </cell>
          <cell r="S849">
            <v>4</v>
          </cell>
          <cell r="T849">
            <v>3</v>
          </cell>
          <cell r="U849">
            <v>1</v>
          </cell>
          <cell r="V849">
            <v>1</v>
          </cell>
          <cell r="W849">
            <v>1</v>
          </cell>
        </row>
        <row r="850">
          <cell r="A850" t="str">
            <v>VARA UNICA DA COMARCA DE CHAVAL</v>
          </cell>
          <cell r="B850">
            <v>7</v>
          </cell>
          <cell r="I850">
            <v>1</v>
          </cell>
          <cell r="S850">
            <v>3</v>
          </cell>
          <cell r="T850">
            <v>6</v>
          </cell>
          <cell r="U850">
            <v>1</v>
          </cell>
          <cell r="W850">
            <v>1</v>
          </cell>
        </row>
        <row r="851">
          <cell r="A851" t="str">
            <v>VARA UNICA DA COMARCA DE CHOROZINHO</v>
          </cell>
          <cell r="B851">
            <v>6</v>
          </cell>
          <cell r="I851">
            <v>1</v>
          </cell>
          <cell r="S851">
            <v>2</v>
          </cell>
          <cell r="T851">
            <v>5</v>
          </cell>
          <cell r="U851">
            <v>1</v>
          </cell>
          <cell r="W851">
            <v>1</v>
          </cell>
        </row>
        <row r="852">
          <cell r="A852" t="str">
            <v>VARA UNICA DA COMARCA DE COREAU</v>
          </cell>
          <cell r="B852">
            <v>13.5</v>
          </cell>
          <cell r="C852">
            <v>1</v>
          </cell>
          <cell r="I852">
            <v>1</v>
          </cell>
          <cell r="S852">
            <v>3</v>
          </cell>
          <cell r="T852">
            <v>3</v>
          </cell>
          <cell r="V852">
            <v>1</v>
          </cell>
          <cell r="W852">
            <v>1</v>
          </cell>
        </row>
        <row r="853">
          <cell r="A853" t="str">
            <v>VARA UNICA DA COMARCA DE CROATA</v>
          </cell>
          <cell r="B853">
            <v>5</v>
          </cell>
          <cell r="C853">
            <v>1</v>
          </cell>
          <cell r="I853">
            <v>1</v>
          </cell>
          <cell r="S853">
            <v>1</v>
          </cell>
          <cell r="T853">
            <v>4</v>
          </cell>
        </row>
        <row r="854">
          <cell r="A854" t="str">
            <v>VARA UNICA DA COMARCA DE CRUZ</v>
          </cell>
          <cell r="B854">
            <v>6</v>
          </cell>
          <cell r="C854">
            <v>2</v>
          </cell>
          <cell r="N854">
            <v>1</v>
          </cell>
          <cell r="T854">
            <v>3</v>
          </cell>
          <cell r="U854">
            <v>1</v>
          </cell>
        </row>
        <row r="855">
          <cell r="A855" t="str">
            <v>VARA UNICA DA COMARCA DE FARIAS BRITO</v>
          </cell>
          <cell r="B855">
            <v>5</v>
          </cell>
          <cell r="N855">
            <v>1</v>
          </cell>
          <cell r="S855">
            <v>2</v>
          </cell>
          <cell r="T855">
            <v>4</v>
          </cell>
          <cell r="V855">
            <v>1</v>
          </cell>
          <cell r="W855">
            <v>2</v>
          </cell>
        </row>
        <row r="856">
          <cell r="A856" t="str">
            <v>VARA UNICA DA COMARCA DE FORQUILHA</v>
          </cell>
          <cell r="B856">
            <v>7.5</v>
          </cell>
          <cell r="I856">
            <v>1</v>
          </cell>
          <cell r="S856">
            <v>2</v>
          </cell>
          <cell r="T856">
            <v>9</v>
          </cell>
          <cell r="U856">
            <v>1</v>
          </cell>
          <cell r="V856">
            <v>1</v>
          </cell>
        </row>
        <row r="857">
          <cell r="A857" t="str">
            <v>VARA UNICA DA COMARCA DE FORTIM</v>
          </cell>
          <cell r="B857">
            <v>4.5</v>
          </cell>
          <cell r="C857">
            <v>2</v>
          </cell>
          <cell r="S857">
            <v>2</v>
          </cell>
          <cell r="T857">
            <v>3</v>
          </cell>
          <cell r="U857">
            <v>2</v>
          </cell>
        </row>
        <row r="858">
          <cell r="A858" t="str">
            <v>VARA UNICA DA COMARCA DE FRECHEIRINHA</v>
          </cell>
          <cell r="B858">
            <v>5</v>
          </cell>
          <cell r="C858">
            <v>2</v>
          </cell>
          <cell r="N858">
            <v>1</v>
          </cell>
          <cell r="S858">
            <v>4</v>
          </cell>
          <cell r="T858">
            <v>3</v>
          </cell>
          <cell r="U858">
            <v>1</v>
          </cell>
          <cell r="V858">
            <v>1</v>
          </cell>
        </row>
        <row r="859">
          <cell r="A859" t="str">
            <v>VARA UNICA DA COMARCA DE GRAÇA</v>
          </cell>
          <cell r="B859">
            <v>4.5</v>
          </cell>
          <cell r="C859">
            <v>2</v>
          </cell>
          <cell r="N859">
            <v>1</v>
          </cell>
          <cell r="T859">
            <v>12</v>
          </cell>
          <cell r="U859">
            <v>1</v>
          </cell>
          <cell r="V859">
            <v>1</v>
          </cell>
        </row>
        <row r="860">
          <cell r="A860" t="str">
            <v>VARA UNICA DA COMARCA DE GROAIRAS</v>
          </cell>
          <cell r="B860" t="str">
            <v>#N/D</v>
          </cell>
          <cell r="T860">
            <v>3</v>
          </cell>
        </row>
        <row r="861">
          <cell r="A861" t="str">
            <v>VARA UNICA DA COMARCA DE GUAIUBA</v>
          </cell>
          <cell r="B861">
            <v>4.5</v>
          </cell>
          <cell r="C861">
            <v>1</v>
          </cell>
          <cell r="S861">
            <v>3</v>
          </cell>
          <cell r="T861">
            <v>4</v>
          </cell>
          <cell r="U861">
            <v>2</v>
          </cell>
          <cell r="V861">
            <v>1</v>
          </cell>
          <cell r="W861">
            <v>1</v>
          </cell>
        </row>
        <row r="862">
          <cell r="A862" t="str">
            <v>VARA UNICA DA COMARCA DE GUARACIABA DO NORTE</v>
          </cell>
          <cell r="B862">
            <v>14</v>
          </cell>
          <cell r="C862">
            <v>3</v>
          </cell>
          <cell r="I862">
            <v>1</v>
          </cell>
          <cell r="S862">
            <v>2</v>
          </cell>
          <cell r="T862">
            <v>8</v>
          </cell>
          <cell r="U862">
            <v>1</v>
          </cell>
          <cell r="V862">
            <v>1</v>
          </cell>
          <cell r="W862">
            <v>1</v>
          </cell>
        </row>
        <row r="863">
          <cell r="A863" t="str">
            <v>VARA UNICA DA COMARCA DE HIDROLANDIA</v>
          </cell>
          <cell r="B863">
            <v>6.5</v>
          </cell>
          <cell r="C863">
            <v>1</v>
          </cell>
          <cell r="I863">
            <v>1</v>
          </cell>
          <cell r="S863">
            <v>1</v>
          </cell>
          <cell r="T863">
            <v>2</v>
          </cell>
          <cell r="U863">
            <v>1</v>
          </cell>
          <cell r="V863">
            <v>2</v>
          </cell>
        </row>
        <row r="864">
          <cell r="A864" t="str">
            <v>VARA UNICA DA COMARCA DE HORIZONTE</v>
          </cell>
          <cell r="B864" t="str">
            <v>#N/D</v>
          </cell>
          <cell r="T864">
            <v>3</v>
          </cell>
        </row>
        <row r="865">
          <cell r="A865" t="str">
            <v>VARA UNICA DA COMARCA DE IBIAPINA</v>
          </cell>
          <cell r="B865">
            <v>7</v>
          </cell>
          <cell r="I865">
            <v>1</v>
          </cell>
          <cell r="N865">
            <v>1</v>
          </cell>
          <cell r="S865">
            <v>5</v>
          </cell>
          <cell r="W865">
            <v>1</v>
          </cell>
        </row>
        <row r="866">
          <cell r="A866" t="str">
            <v>VARA UNICA DA COMARCA DE IBICUITINGA</v>
          </cell>
          <cell r="B866">
            <v>4</v>
          </cell>
          <cell r="C866">
            <v>2</v>
          </cell>
          <cell r="S866">
            <v>1</v>
          </cell>
          <cell r="T866">
            <v>9</v>
          </cell>
          <cell r="U866">
            <v>2</v>
          </cell>
        </row>
        <row r="867">
          <cell r="A867" t="str">
            <v>VARA UNICA DA COMARCA DE ICAPUI</v>
          </cell>
          <cell r="B867">
            <v>5.5</v>
          </cell>
          <cell r="C867">
            <v>2</v>
          </cell>
          <cell r="S867">
            <v>2</v>
          </cell>
          <cell r="T867">
            <v>7</v>
          </cell>
          <cell r="U867">
            <v>2</v>
          </cell>
        </row>
        <row r="868">
          <cell r="A868" t="str">
            <v>VARA UNICA DA COMARCA DE INDEPENDENCIA</v>
          </cell>
          <cell r="B868">
            <v>5.5</v>
          </cell>
          <cell r="C868">
            <v>1</v>
          </cell>
          <cell r="S868">
            <v>3</v>
          </cell>
          <cell r="T868">
            <v>6</v>
          </cell>
          <cell r="U868">
            <v>2</v>
          </cell>
        </row>
        <row r="869">
          <cell r="A869" t="str">
            <v>VARA UNICA DA COMARCA DE IPAPORANGA</v>
          </cell>
          <cell r="B869" t="str">
            <v>#N/D</v>
          </cell>
          <cell r="T869">
            <v>5</v>
          </cell>
        </row>
        <row r="870">
          <cell r="A870" t="str">
            <v>VARA UNICA DA COMARCA DE IPAUMIRIM</v>
          </cell>
          <cell r="B870">
            <v>6.5</v>
          </cell>
          <cell r="N870">
            <v>1</v>
          </cell>
          <cell r="S870">
            <v>3</v>
          </cell>
          <cell r="T870">
            <v>5</v>
          </cell>
          <cell r="U870">
            <v>1</v>
          </cell>
          <cell r="V870">
            <v>1</v>
          </cell>
        </row>
        <row r="871">
          <cell r="A871" t="str">
            <v>VARA UNICA DA COMARCA DE IPU</v>
          </cell>
          <cell r="B871">
            <v>9.5</v>
          </cell>
          <cell r="C871">
            <v>3</v>
          </cell>
          <cell r="S871">
            <v>5</v>
          </cell>
          <cell r="T871">
            <v>1</v>
          </cell>
          <cell r="U871">
            <v>2</v>
          </cell>
        </row>
        <row r="872">
          <cell r="A872" t="str">
            <v>VARA UNICA DA COMARCA DE IPUEIRAS</v>
          </cell>
          <cell r="B872">
            <v>8.5</v>
          </cell>
          <cell r="C872">
            <v>2</v>
          </cell>
          <cell r="S872">
            <v>4</v>
          </cell>
          <cell r="T872">
            <v>3</v>
          </cell>
          <cell r="U872">
            <v>2</v>
          </cell>
          <cell r="W872">
            <v>1</v>
          </cell>
        </row>
        <row r="873">
          <cell r="A873" t="str">
            <v>VARA UNICA DA COMARCA DE IRACEMA</v>
          </cell>
          <cell r="B873">
            <v>5.5</v>
          </cell>
          <cell r="N873">
            <v>1</v>
          </cell>
          <cell r="S873">
            <v>4</v>
          </cell>
          <cell r="T873">
            <v>5</v>
          </cell>
          <cell r="U873">
            <v>1</v>
          </cell>
          <cell r="V873">
            <v>1</v>
          </cell>
        </row>
        <row r="874">
          <cell r="A874" t="str">
            <v>VARA UNICA DA COMARCA DE IRAUÇUBA</v>
          </cell>
          <cell r="B874">
            <v>6</v>
          </cell>
          <cell r="C874">
            <v>2</v>
          </cell>
          <cell r="S874">
            <v>2</v>
          </cell>
          <cell r="T874">
            <v>9</v>
          </cell>
          <cell r="U874">
            <v>2</v>
          </cell>
        </row>
        <row r="875">
          <cell r="A875" t="str">
            <v>VARA UNICA DA COMARCA DE ITAPIUNA</v>
          </cell>
          <cell r="B875">
            <v>5.5</v>
          </cell>
          <cell r="C875">
            <v>1</v>
          </cell>
          <cell r="I875">
            <v>1</v>
          </cell>
          <cell r="S875">
            <v>3</v>
          </cell>
          <cell r="T875">
            <v>6</v>
          </cell>
          <cell r="U875">
            <v>1</v>
          </cell>
        </row>
        <row r="876">
          <cell r="A876" t="str">
            <v>VARA UNICA DA COMARCA DE ITAREMA</v>
          </cell>
          <cell r="B876">
            <v>8</v>
          </cell>
          <cell r="C876">
            <v>2</v>
          </cell>
          <cell r="I876">
            <v>1</v>
          </cell>
          <cell r="S876">
            <v>1</v>
          </cell>
          <cell r="T876">
            <v>10</v>
          </cell>
          <cell r="W876">
            <v>1</v>
          </cell>
        </row>
        <row r="877">
          <cell r="A877" t="str">
            <v>VARA UNICA DA COMARCA DE ITATIRA</v>
          </cell>
          <cell r="B877">
            <v>5</v>
          </cell>
          <cell r="I877">
            <v>1</v>
          </cell>
          <cell r="T877">
            <v>6</v>
          </cell>
          <cell r="U877">
            <v>1</v>
          </cell>
        </row>
        <row r="878">
          <cell r="A878" t="str">
            <v>VARA UNICA DA COMARCA DE JAGUARETAMA</v>
          </cell>
          <cell r="B878">
            <v>4.5</v>
          </cell>
          <cell r="I878">
            <v>1</v>
          </cell>
          <cell r="S878">
            <v>2</v>
          </cell>
          <cell r="T878">
            <v>8</v>
          </cell>
          <cell r="U878">
            <v>1</v>
          </cell>
          <cell r="W878">
            <v>1</v>
          </cell>
        </row>
        <row r="879">
          <cell r="A879" t="str">
            <v>VARA UNICA DA COMARCA DE JAGUARIBE</v>
          </cell>
          <cell r="B879">
            <v>10</v>
          </cell>
          <cell r="C879">
            <v>2</v>
          </cell>
          <cell r="S879">
            <v>3</v>
          </cell>
          <cell r="U879">
            <v>2</v>
          </cell>
          <cell r="W879">
            <v>1</v>
          </cell>
        </row>
        <row r="880">
          <cell r="A880" t="str">
            <v>VARA UNICA DA COMARCA DE JAGUARUANA</v>
          </cell>
          <cell r="B880">
            <v>8</v>
          </cell>
          <cell r="C880">
            <v>1</v>
          </cell>
          <cell r="S880">
            <v>3</v>
          </cell>
          <cell r="T880">
            <v>9</v>
          </cell>
          <cell r="U880">
            <v>2</v>
          </cell>
          <cell r="V880">
            <v>1</v>
          </cell>
          <cell r="W880">
            <v>1</v>
          </cell>
        </row>
        <row r="881">
          <cell r="A881" t="str">
            <v>VARA UNICA DA COMARCA DE JARDIM</v>
          </cell>
          <cell r="B881">
            <v>7.5</v>
          </cell>
          <cell r="C881">
            <v>2</v>
          </cell>
          <cell r="S881">
            <v>1</v>
          </cell>
          <cell r="T881">
            <v>5</v>
          </cell>
          <cell r="U881">
            <v>2</v>
          </cell>
          <cell r="W881">
            <v>1</v>
          </cell>
        </row>
        <row r="882">
          <cell r="A882" t="str">
            <v>VARA UNICA DA COMARCA DE JIJOCA DE JERICOACOARA</v>
          </cell>
          <cell r="B882">
            <v>6.5</v>
          </cell>
          <cell r="S882">
            <v>2</v>
          </cell>
          <cell r="T882">
            <v>9</v>
          </cell>
          <cell r="U882">
            <v>2</v>
          </cell>
          <cell r="W882">
            <v>2</v>
          </cell>
        </row>
        <row r="883">
          <cell r="A883" t="str">
            <v>VARA UNICA DA COMARCA DE JUCAS</v>
          </cell>
          <cell r="B883">
            <v>9.5</v>
          </cell>
          <cell r="C883">
            <v>3</v>
          </cell>
          <cell r="N883">
            <v>1</v>
          </cell>
          <cell r="S883">
            <v>3</v>
          </cell>
          <cell r="T883">
            <v>1</v>
          </cell>
          <cell r="U883">
            <v>1</v>
          </cell>
          <cell r="V883">
            <v>1</v>
          </cell>
          <cell r="W883">
            <v>1</v>
          </cell>
        </row>
        <row r="884">
          <cell r="A884" t="str">
            <v>VARA UNICA DA COMARCA DE LAVRAS DA MANGABEIRA</v>
          </cell>
          <cell r="B884">
            <v>8</v>
          </cell>
          <cell r="C884">
            <v>3</v>
          </cell>
          <cell r="S884">
            <v>1</v>
          </cell>
          <cell r="T884">
            <v>8</v>
          </cell>
          <cell r="U884">
            <v>2</v>
          </cell>
          <cell r="V884">
            <v>1</v>
          </cell>
          <cell r="W884">
            <v>1</v>
          </cell>
        </row>
        <row r="885">
          <cell r="A885" t="str">
            <v>VARA UNICA DA COMARCA DE MADALENA</v>
          </cell>
          <cell r="B885">
            <v>6</v>
          </cell>
          <cell r="C885">
            <v>2</v>
          </cell>
          <cell r="I885">
            <v>1</v>
          </cell>
          <cell r="N885">
            <v>1</v>
          </cell>
          <cell r="T885">
            <v>7</v>
          </cell>
        </row>
        <row r="886">
          <cell r="A886" t="str">
            <v>VARA UNICA DA COMARCA DE MARCO</v>
          </cell>
          <cell r="B886">
            <v>8</v>
          </cell>
          <cell r="C886">
            <v>2</v>
          </cell>
          <cell r="I886">
            <v>1</v>
          </cell>
          <cell r="N886">
            <v>1</v>
          </cell>
          <cell r="S886">
            <v>2</v>
          </cell>
          <cell r="V886">
            <v>1</v>
          </cell>
          <cell r="W886">
            <v>1</v>
          </cell>
        </row>
        <row r="887">
          <cell r="A887" t="str">
            <v>VARA UNICA DA COMARCA DE MAURITI</v>
          </cell>
          <cell r="B887">
            <v>11</v>
          </cell>
          <cell r="C887">
            <v>2</v>
          </cell>
          <cell r="N887">
            <v>1</v>
          </cell>
          <cell r="S887">
            <v>3</v>
          </cell>
          <cell r="T887">
            <v>4</v>
          </cell>
          <cell r="U887">
            <v>1</v>
          </cell>
          <cell r="W887">
            <v>2</v>
          </cell>
        </row>
        <row r="888">
          <cell r="A888" t="str">
            <v>VARA UNICA DA COMARCA DE MERUOCA</v>
          </cell>
          <cell r="B888">
            <v>5.5</v>
          </cell>
          <cell r="C888">
            <v>2</v>
          </cell>
          <cell r="I888">
            <v>1</v>
          </cell>
          <cell r="S888">
            <v>2</v>
          </cell>
          <cell r="U888">
            <v>1</v>
          </cell>
        </row>
        <row r="889">
          <cell r="A889" t="str">
            <v>VARA UNICA DA COMARCA DE MILAGRES</v>
          </cell>
          <cell r="B889">
            <v>12</v>
          </cell>
          <cell r="C889">
            <v>2</v>
          </cell>
          <cell r="N889">
            <v>1</v>
          </cell>
          <cell r="S889">
            <v>4</v>
          </cell>
          <cell r="U889">
            <v>1</v>
          </cell>
          <cell r="V889">
            <v>1</v>
          </cell>
          <cell r="W889">
            <v>2</v>
          </cell>
        </row>
        <row r="890">
          <cell r="A890" t="str">
            <v>VARA UNICA DA COMARCA DE MISSAO VELHA</v>
          </cell>
          <cell r="B890">
            <v>8.5</v>
          </cell>
          <cell r="C890">
            <v>2</v>
          </cell>
          <cell r="S890">
            <v>4</v>
          </cell>
          <cell r="U890">
            <v>2</v>
          </cell>
          <cell r="V890">
            <v>1</v>
          </cell>
          <cell r="W890">
            <v>1</v>
          </cell>
        </row>
        <row r="891">
          <cell r="A891" t="str">
            <v>VARA UNICA DA COMARCA DE MONSENHOR TABOSA</v>
          </cell>
          <cell r="B891">
            <v>7.5</v>
          </cell>
          <cell r="S891">
            <v>1</v>
          </cell>
          <cell r="T891">
            <v>12</v>
          </cell>
          <cell r="U891">
            <v>1</v>
          </cell>
        </row>
        <row r="892">
          <cell r="A892" t="str">
            <v>VARA UNICA DA COMARCA DE MORRINHOS</v>
          </cell>
          <cell r="B892">
            <v>6</v>
          </cell>
          <cell r="C892">
            <v>2</v>
          </cell>
          <cell r="S892">
            <v>2</v>
          </cell>
          <cell r="T892">
            <v>1</v>
          </cell>
          <cell r="U892">
            <v>2</v>
          </cell>
          <cell r="V892">
            <v>1</v>
          </cell>
        </row>
        <row r="893">
          <cell r="A893" t="str">
            <v>VARA UNICA DA COMARCA DE MUCAMBO</v>
          </cell>
          <cell r="B893">
            <v>5.5</v>
          </cell>
          <cell r="C893">
            <v>2</v>
          </cell>
          <cell r="N893">
            <v>1</v>
          </cell>
          <cell r="S893">
            <v>2</v>
          </cell>
          <cell r="T893">
            <v>3</v>
          </cell>
          <cell r="U893">
            <v>1</v>
          </cell>
          <cell r="V893">
            <v>2</v>
          </cell>
        </row>
        <row r="894">
          <cell r="A894" t="str">
            <v>VARA UNICA DA COMARCA DE MULUNGU</v>
          </cell>
          <cell r="B894">
            <v>5.5</v>
          </cell>
          <cell r="C894">
            <v>2</v>
          </cell>
          <cell r="I894">
            <v>1</v>
          </cell>
          <cell r="S894">
            <v>3</v>
          </cell>
          <cell r="T894">
            <v>3</v>
          </cell>
          <cell r="W894">
            <v>1</v>
          </cell>
        </row>
        <row r="895">
          <cell r="A895" t="str">
            <v>VARA UNICA DA COMARCA DE NOVA OLINDA</v>
          </cell>
          <cell r="B895">
            <v>7</v>
          </cell>
          <cell r="C895">
            <v>2</v>
          </cell>
          <cell r="I895">
            <v>1</v>
          </cell>
          <cell r="S895">
            <v>2</v>
          </cell>
          <cell r="U895">
            <v>1</v>
          </cell>
          <cell r="V895">
            <v>1</v>
          </cell>
          <cell r="W895">
            <v>1</v>
          </cell>
        </row>
        <row r="896">
          <cell r="A896" t="str">
            <v>VARA UNICA DA COMARCA DE NOVO ORIENTE</v>
          </cell>
          <cell r="B896">
            <v>7</v>
          </cell>
          <cell r="C896">
            <v>2</v>
          </cell>
          <cell r="N896">
            <v>1</v>
          </cell>
          <cell r="S896">
            <v>2</v>
          </cell>
          <cell r="T896">
            <v>6</v>
          </cell>
          <cell r="U896">
            <v>1</v>
          </cell>
          <cell r="W896">
            <v>1</v>
          </cell>
        </row>
        <row r="897">
          <cell r="A897" t="str">
            <v>VARA UNICA DA COMARCA DE OCARA</v>
          </cell>
          <cell r="B897">
            <v>7</v>
          </cell>
          <cell r="T897">
            <v>4</v>
          </cell>
          <cell r="U897">
            <v>2</v>
          </cell>
          <cell r="W897">
            <v>1</v>
          </cell>
        </row>
        <row r="898">
          <cell r="A898" t="str">
            <v>VARA UNICA DA COMARCA DE OROS</v>
          </cell>
          <cell r="B898">
            <v>7.5</v>
          </cell>
          <cell r="S898">
            <v>1</v>
          </cell>
          <cell r="T898">
            <v>7</v>
          </cell>
          <cell r="U898">
            <v>1</v>
          </cell>
          <cell r="V898">
            <v>1</v>
          </cell>
        </row>
        <row r="899">
          <cell r="A899" t="str">
            <v>VARA UNICA DA COMARCA DE PACOTI</v>
          </cell>
          <cell r="B899">
            <v>4</v>
          </cell>
          <cell r="S899">
            <v>4</v>
          </cell>
          <cell r="T899">
            <v>3</v>
          </cell>
          <cell r="U899">
            <v>2</v>
          </cell>
          <cell r="W899">
            <v>1</v>
          </cell>
        </row>
        <row r="900">
          <cell r="A900" t="str">
            <v>VARA UNICA DA COMARCA DE PARACURU</v>
          </cell>
          <cell r="B900">
            <v>11</v>
          </cell>
          <cell r="C900">
            <v>2</v>
          </cell>
          <cell r="S900">
            <v>4</v>
          </cell>
          <cell r="T900">
            <v>15</v>
          </cell>
          <cell r="U900">
            <v>1</v>
          </cell>
          <cell r="W900">
            <v>1</v>
          </cell>
        </row>
        <row r="901">
          <cell r="A901" t="str">
            <v>VARA UNICA DA COMARCA DE PARAIPABA</v>
          </cell>
          <cell r="B901">
            <v>8</v>
          </cell>
          <cell r="I901">
            <v>1</v>
          </cell>
          <cell r="N901">
            <v>1</v>
          </cell>
          <cell r="S901">
            <v>3</v>
          </cell>
          <cell r="T901">
            <v>6</v>
          </cell>
          <cell r="W901">
            <v>1</v>
          </cell>
        </row>
        <row r="902">
          <cell r="A902" t="str">
            <v>VARA UNICA DA COMARCA DE PARAMBU</v>
          </cell>
          <cell r="B902">
            <v>7.5</v>
          </cell>
          <cell r="C902">
            <v>1</v>
          </cell>
          <cell r="S902">
            <v>1</v>
          </cell>
          <cell r="T902">
            <v>1</v>
          </cell>
          <cell r="U902">
            <v>2</v>
          </cell>
        </row>
        <row r="903">
          <cell r="A903" t="str">
            <v>VARA UNICA DA COMARCA DE PEDRA BRANCA</v>
          </cell>
          <cell r="B903">
            <v>9.5</v>
          </cell>
          <cell r="C903">
            <v>1</v>
          </cell>
          <cell r="I903">
            <v>1</v>
          </cell>
          <cell r="S903">
            <v>3</v>
          </cell>
          <cell r="T903">
            <v>16</v>
          </cell>
          <cell r="U903">
            <v>1</v>
          </cell>
          <cell r="W903">
            <v>1</v>
          </cell>
        </row>
        <row r="904">
          <cell r="A904" t="str">
            <v>VARA UNICA DA COMARCA DE PENTECOSTE</v>
          </cell>
          <cell r="B904">
            <v>7</v>
          </cell>
          <cell r="C904">
            <v>3</v>
          </cell>
          <cell r="I904">
            <v>1</v>
          </cell>
          <cell r="N904">
            <v>1</v>
          </cell>
          <cell r="S904">
            <v>3</v>
          </cell>
          <cell r="T904">
            <v>11</v>
          </cell>
          <cell r="W904">
            <v>1</v>
          </cell>
        </row>
        <row r="905">
          <cell r="A905" t="str">
            <v>VARA UNICA DA COMARCA DE PEREIRO</v>
          </cell>
          <cell r="B905">
            <v>6.5</v>
          </cell>
          <cell r="C905">
            <v>2</v>
          </cell>
          <cell r="S905">
            <v>4</v>
          </cell>
          <cell r="T905">
            <v>6</v>
          </cell>
          <cell r="U905">
            <v>2</v>
          </cell>
          <cell r="V905">
            <v>1</v>
          </cell>
        </row>
        <row r="906">
          <cell r="A906" t="str">
            <v>VARA UNICA DA COMARCA DE PINDORETAMA</v>
          </cell>
          <cell r="B906">
            <v>4.5</v>
          </cell>
          <cell r="C906">
            <v>2</v>
          </cell>
          <cell r="S906">
            <v>1</v>
          </cell>
          <cell r="T906">
            <v>7</v>
          </cell>
          <cell r="U906">
            <v>2</v>
          </cell>
          <cell r="V906">
            <v>1</v>
          </cell>
          <cell r="W906">
            <v>1</v>
          </cell>
        </row>
        <row r="907">
          <cell r="A907" t="str">
            <v>VARA UNICA DA COMARCA DE PIQUET CARNEIRO</v>
          </cell>
          <cell r="B907">
            <v>7.5</v>
          </cell>
          <cell r="C907">
            <v>1</v>
          </cell>
          <cell r="I907">
            <v>1</v>
          </cell>
          <cell r="N907">
            <v>1</v>
          </cell>
          <cell r="S907">
            <v>2</v>
          </cell>
          <cell r="T907">
            <v>1</v>
          </cell>
        </row>
        <row r="908">
          <cell r="A908" t="str">
            <v>VARA UNICA DA COMARCA DE PORTEIRAS</v>
          </cell>
          <cell r="B908">
            <v>4.5</v>
          </cell>
          <cell r="C908">
            <v>2</v>
          </cell>
          <cell r="S908">
            <v>3</v>
          </cell>
          <cell r="U908">
            <v>2</v>
          </cell>
        </row>
        <row r="909">
          <cell r="A909" t="str">
            <v>VARA UNICA DA COMARCA DE QUITERIANOPOLIS</v>
          </cell>
          <cell r="B909">
            <v>7.5</v>
          </cell>
          <cell r="C909">
            <v>1</v>
          </cell>
          <cell r="S909">
            <v>2</v>
          </cell>
          <cell r="T909">
            <v>4</v>
          </cell>
          <cell r="U909">
            <v>2</v>
          </cell>
        </row>
        <row r="910">
          <cell r="A910" t="str">
            <v>VARA UNICA DA COMARCA DE QUIXELO</v>
          </cell>
          <cell r="B910">
            <v>6.5</v>
          </cell>
          <cell r="C910">
            <v>2</v>
          </cell>
          <cell r="S910">
            <v>3</v>
          </cell>
          <cell r="T910">
            <v>3</v>
          </cell>
          <cell r="U910">
            <v>2</v>
          </cell>
        </row>
        <row r="911">
          <cell r="A911" t="str">
            <v>VARA UNICA DA COMARCA DE QUIXERE</v>
          </cell>
          <cell r="B911">
            <v>5.5</v>
          </cell>
          <cell r="C911">
            <v>1</v>
          </cell>
          <cell r="N911">
            <v>1</v>
          </cell>
          <cell r="S911">
            <v>1</v>
          </cell>
          <cell r="T911">
            <v>3</v>
          </cell>
          <cell r="V911">
            <v>1</v>
          </cell>
        </row>
        <row r="912">
          <cell r="A912" t="str">
            <v>VARA UNICA DA COMARCA DE REDENÇAO</v>
          </cell>
          <cell r="B912">
            <v>5</v>
          </cell>
          <cell r="N912">
            <v>1</v>
          </cell>
          <cell r="S912">
            <v>2</v>
          </cell>
          <cell r="U912">
            <v>1</v>
          </cell>
          <cell r="W912">
            <v>1</v>
          </cell>
        </row>
        <row r="913">
          <cell r="A913" t="str">
            <v>VARA UNICA DA COMARCA DE RERIUTABA</v>
          </cell>
          <cell r="B913">
            <v>7</v>
          </cell>
          <cell r="C913">
            <v>2</v>
          </cell>
          <cell r="I913">
            <v>1</v>
          </cell>
          <cell r="S913">
            <v>3</v>
          </cell>
          <cell r="U913">
            <v>1</v>
          </cell>
          <cell r="V913">
            <v>1</v>
          </cell>
          <cell r="W913">
            <v>1</v>
          </cell>
        </row>
        <row r="914">
          <cell r="A914" t="str">
            <v>VARA UNICA DA COMARCA DE SABOEIRO</v>
          </cell>
          <cell r="B914">
            <v>6</v>
          </cell>
          <cell r="C914">
            <v>2</v>
          </cell>
          <cell r="S914">
            <v>2</v>
          </cell>
          <cell r="T914">
            <v>3</v>
          </cell>
          <cell r="U914">
            <v>2</v>
          </cell>
        </row>
        <row r="915">
          <cell r="A915" t="str">
            <v>VARA UNICA DA COMARCA DE SANTANA DO ACARAU</v>
          </cell>
          <cell r="B915">
            <v>12.5</v>
          </cell>
          <cell r="C915">
            <v>2</v>
          </cell>
          <cell r="S915">
            <v>5</v>
          </cell>
          <cell r="T915">
            <v>2</v>
          </cell>
          <cell r="U915">
            <v>2</v>
          </cell>
          <cell r="V915">
            <v>1</v>
          </cell>
          <cell r="W915">
            <v>1</v>
          </cell>
        </row>
        <row r="916">
          <cell r="A916" t="str">
            <v>VARA UNICA DA COMARCA DE SANTANA DO CARIRI</v>
          </cell>
          <cell r="B916">
            <v>4</v>
          </cell>
          <cell r="C916">
            <v>2</v>
          </cell>
          <cell r="S916">
            <v>4</v>
          </cell>
          <cell r="T916">
            <v>1</v>
          </cell>
          <cell r="U916">
            <v>1</v>
          </cell>
        </row>
        <row r="917">
          <cell r="A917" t="str">
            <v>VARA UNICA DA COMARCA DE SAO BENEDITO</v>
          </cell>
          <cell r="B917">
            <v>14</v>
          </cell>
          <cell r="S917">
            <v>6</v>
          </cell>
          <cell r="T917">
            <v>10</v>
          </cell>
          <cell r="U917">
            <v>2</v>
          </cell>
          <cell r="V917">
            <v>1</v>
          </cell>
          <cell r="W917">
            <v>1</v>
          </cell>
        </row>
        <row r="918">
          <cell r="A918" t="str">
            <v>VARA UNICA DA COMARCA DE SAO LUIS DO CURU</v>
          </cell>
          <cell r="B918" t="str">
            <v>#N/D</v>
          </cell>
          <cell r="T918">
            <v>2</v>
          </cell>
        </row>
        <row r="919">
          <cell r="A919" t="str">
            <v>VARA UNICA DA COMARCA DE SENADOR POMPEU</v>
          </cell>
          <cell r="B919">
            <v>7.5</v>
          </cell>
          <cell r="S919">
            <v>3</v>
          </cell>
          <cell r="T919">
            <v>8</v>
          </cell>
          <cell r="U919">
            <v>2</v>
          </cell>
        </row>
        <row r="920">
          <cell r="A920" t="str">
            <v>VARA UNICA DA COMARCA DE SOLONOPOLE</v>
          </cell>
          <cell r="B920">
            <v>7.5</v>
          </cell>
          <cell r="C920">
            <v>1</v>
          </cell>
          <cell r="N920">
            <v>1</v>
          </cell>
          <cell r="S920">
            <v>2</v>
          </cell>
          <cell r="T920">
            <v>8</v>
          </cell>
          <cell r="U920">
            <v>1</v>
          </cell>
          <cell r="W920">
            <v>1</v>
          </cell>
        </row>
        <row r="921">
          <cell r="A921" t="str">
            <v>VARA UNICA DA COMARCA DE TABULEIRO DO NORTE</v>
          </cell>
          <cell r="B921">
            <v>6.5</v>
          </cell>
          <cell r="C921">
            <v>2</v>
          </cell>
          <cell r="S921">
            <v>5</v>
          </cell>
          <cell r="T921">
            <v>5</v>
          </cell>
          <cell r="U921">
            <v>2</v>
          </cell>
          <cell r="V921">
            <v>1</v>
          </cell>
          <cell r="W921">
            <v>1</v>
          </cell>
        </row>
        <row r="922">
          <cell r="A922" t="str">
            <v>VARA UNICA DA COMARCA DE TAMBORIL</v>
          </cell>
          <cell r="B922">
            <v>7</v>
          </cell>
          <cell r="C922">
            <v>1</v>
          </cell>
          <cell r="S922">
            <v>2</v>
          </cell>
          <cell r="T922">
            <v>2</v>
          </cell>
          <cell r="U922">
            <v>2</v>
          </cell>
          <cell r="W922">
            <v>1</v>
          </cell>
        </row>
        <row r="923">
          <cell r="A923" t="str">
            <v>VARA UNICA DA COMARCA DE TRAIRI</v>
          </cell>
          <cell r="B923">
            <v>12</v>
          </cell>
          <cell r="W923">
            <v>1</v>
          </cell>
        </row>
        <row r="924">
          <cell r="A924" t="str">
            <v>VARA UNICA DA COMARCA DE UBAJARA</v>
          </cell>
          <cell r="B924">
            <v>10.5</v>
          </cell>
          <cell r="C924">
            <v>2</v>
          </cell>
          <cell r="S924">
            <v>3</v>
          </cell>
          <cell r="T924">
            <v>14</v>
          </cell>
          <cell r="U924">
            <v>1</v>
          </cell>
          <cell r="W924">
            <v>1</v>
          </cell>
        </row>
        <row r="925">
          <cell r="A925" t="str">
            <v>VARA UNICA DA COMARCA DE UMIRIM</v>
          </cell>
          <cell r="B925">
            <v>4.5</v>
          </cell>
          <cell r="C925">
            <v>2</v>
          </cell>
          <cell r="N925">
            <v>1</v>
          </cell>
          <cell r="S925">
            <v>3</v>
          </cell>
          <cell r="T925">
            <v>4</v>
          </cell>
          <cell r="U925">
            <v>1</v>
          </cell>
          <cell r="W925">
            <v>1</v>
          </cell>
        </row>
        <row r="926">
          <cell r="A926" t="str">
            <v>VARA UNICA DA COMARCA DE URUBURETAMA</v>
          </cell>
          <cell r="B926">
            <v>16.5</v>
          </cell>
          <cell r="H926">
            <v>1</v>
          </cell>
          <cell r="S926">
            <v>4</v>
          </cell>
          <cell r="T926">
            <v>17</v>
          </cell>
          <cell r="W926">
            <v>1</v>
          </cell>
        </row>
        <row r="927">
          <cell r="A927" t="str">
            <v>VARA UNICA DA COMARCA DE URUOCA</v>
          </cell>
          <cell r="B927">
            <v>4.5</v>
          </cell>
          <cell r="C927">
            <v>1</v>
          </cell>
          <cell r="I927">
            <v>1</v>
          </cell>
          <cell r="S927">
            <v>2</v>
          </cell>
          <cell r="T927">
            <v>3</v>
          </cell>
          <cell r="U927">
            <v>1</v>
          </cell>
        </row>
        <row r="928">
          <cell r="A928" t="str">
            <v>VARA UNICA DA COMARCA DE VARJOTA</v>
          </cell>
          <cell r="B928">
            <v>5.5</v>
          </cell>
          <cell r="I928">
            <v>1</v>
          </cell>
          <cell r="S928">
            <v>1</v>
          </cell>
          <cell r="T928">
            <v>6</v>
          </cell>
          <cell r="U928">
            <v>1</v>
          </cell>
          <cell r="V928">
            <v>1</v>
          </cell>
        </row>
        <row r="929">
          <cell r="A929" t="str">
            <v>VARA UNICA DA COMARCA DE VARZEA ALEGRE</v>
          </cell>
          <cell r="B929">
            <v>4</v>
          </cell>
          <cell r="C929">
            <v>1</v>
          </cell>
          <cell r="S929">
            <v>4</v>
          </cell>
          <cell r="T929">
            <v>6</v>
          </cell>
          <cell r="U929">
            <v>2</v>
          </cell>
        </row>
        <row r="930">
          <cell r="A930" t="str">
            <v>VARA UNICA DA COMARCA DE VIÇOSA DO CEARA</v>
          </cell>
          <cell r="B930">
            <v>22.5</v>
          </cell>
          <cell r="S930">
            <v>1</v>
          </cell>
          <cell r="V930">
            <v>1</v>
          </cell>
        </row>
        <row r="931">
          <cell r="A931" t="str">
            <v>VARA UNICA DA INFANCIA E JUVENTUDE DA COMARCA DE CAUCAIA</v>
          </cell>
          <cell r="B931">
            <v>4.5</v>
          </cell>
          <cell r="L931">
            <v>1</v>
          </cell>
          <cell r="T931">
            <v>6</v>
          </cell>
          <cell r="U931">
            <v>1</v>
          </cell>
          <cell r="W931">
            <v>1</v>
          </cell>
        </row>
        <row r="932">
          <cell r="A932" t="str">
            <v>VARA UNICA DA INFANCIA E JUVENTUDE DA COMARCA DE JUAZEIRO DO NORTE</v>
          </cell>
          <cell r="B932">
            <v>3.5</v>
          </cell>
          <cell r="G932">
            <v>1</v>
          </cell>
          <cell r="S932">
            <v>1</v>
          </cell>
          <cell r="U932">
            <v>1</v>
          </cell>
          <cell r="W932">
            <v>1</v>
          </cell>
        </row>
        <row r="933">
          <cell r="A933" t="str">
            <v>VARA UNICA DA INFANCIA E JUVENTUDE DA COMARCA DE MARACANAU</v>
          </cell>
          <cell r="B933">
            <v>8.5</v>
          </cell>
          <cell r="S933">
            <v>2</v>
          </cell>
          <cell r="T933">
            <v>3</v>
          </cell>
          <cell r="U933">
            <v>2</v>
          </cell>
          <cell r="V933">
            <v>1</v>
          </cell>
          <cell r="W933">
            <v>1</v>
          </cell>
        </row>
        <row r="934">
          <cell r="A934" t="str">
            <v>VARA UNICA DA INFANCIA E JUVENTUDE DA COMARCA DE SOBRAL</v>
          </cell>
          <cell r="B934">
            <v>5.5</v>
          </cell>
          <cell r="S934">
            <v>2</v>
          </cell>
          <cell r="T934">
            <v>3</v>
          </cell>
          <cell r="U934">
            <v>2</v>
          </cell>
          <cell r="V934">
            <v>1</v>
          </cell>
        </row>
        <row r="935">
          <cell r="A935" t="str">
            <v>VARA UNICA DE FAMILIA E SUCESSOES DA COMARCA DE CRATO</v>
          </cell>
          <cell r="B935">
            <v>6</v>
          </cell>
          <cell r="S935">
            <v>2</v>
          </cell>
          <cell r="U935">
            <v>2</v>
          </cell>
          <cell r="V935">
            <v>3</v>
          </cell>
          <cell r="W935">
            <v>1</v>
          </cell>
        </row>
        <row r="936">
          <cell r="A936" t="str">
            <v>VARA UNICA DE FAMILIA E SUCESSOES DA COMARCA DE SOBRAL</v>
          </cell>
          <cell r="B936" t="str">
            <v>#N/D</v>
          </cell>
          <cell r="W936">
            <v>1</v>
          </cell>
        </row>
        <row r="937">
          <cell r="A937" t="str">
            <v>VARA UNICA DO JURI DA COMARCA DE CAUCAIA</v>
          </cell>
          <cell r="B937">
            <v>4</v>
          </cell>
          <cell r="G937">
            <v>1</v>
          </cell>
          <cell r="S937">
            <v>2</v>
          </cell>
          <cell r="T937">
            <v>4</v>
          </cell>
          <cell r="U937">
            <v>1</v>
          </cell>
          <cell r="V937">
            <v>2</v>
          </cell>
          <cell r="W937">
            <v>1</v>
          </cell>
        </row>
        <row r="938">
          <cell r="A938" t="str">
            <v>VARA UNICA VINCULADA DE BANABUIU</v>
          </cell>
          <cell r="B938" t="str">
            <v>#N/D</v>
          </cell>
          <cell r="T938">
            <v>6</v>
          </cell>
        </row>
        <row r="939">
          <cell r="A939" t="str">
            <v>VARA UNICA VINCULADA DE CATUNDA</v>
          </cell>
          <cell r="B939" t="str">
            <v>#N/D</v>
          </cell>
          <cell r="T939">
            <v>2</v>
          </cell>
        </row>
        <row r="940">
          <cell r="A940" t="str">
            <v>VARA UNICA VINCULADA DE CHORO LIMAO</v>
          </cell>
          <cell r="B940" t="str">
            <v>#N/D</v>
          </cell>
          <cell r="T940">
            <v>1</v>
          </cell>
        </row>
        <row r="941">
          <cell r="A941" t="str">
            <v>VARA UNICA VINCULADA DE DEPUTADO IRAPUAN PINHEIRO</v>
          </cell>
          <cell r="B941" t="str">
            <v>#N/D</v>
          </cell>
          <cell r="T941">
            <v>3</v>
          </cell>
        </row>
        <row r="942">
          <cell r="A942" t="str">
            <v>VARA UNICA VINCULADA DE ERERE</v>
          </cell>
          <cell r="B942" t="str">
            <v>#N/D</v>
          </cell>
          <cell r="T942">
            <v>5</v>
          </cell>
        </row>
        <row r="943">
          <cell r="A943" t="str">
            <v>VARA UNICA VINCULADA DE GENERAL SAMPAIO</v>
          </cell>
          <cell r="B943" t="str">
            <v>#N/D</v>
          </cell>
          <cell r="T943">
            <v>2</v>
          </cell>
        </row>
        <row r="944">
          <cell r="A944" t="str">
            <v>VARA UNICA VINCULADA DE IBARETAMA</v>
          </cell>
          <cell r="B944" t="str">
            <v>#N/D</v>
          </cell>
          <cell r="T944">
            <v>1</v>
          </cell>
        </row>
        <row r="945">
          <cell r="A945" t="str">
            <v>VARA UNICA VINCULADA DE MARTINOPOLE</v>
          </cell>
          <cell r="B945" t="str">
            <v>#N/D</v>
          </cell>
          <cell r="T945">
            <v>2</v>
          </cell>
        </row>
        <row r="946">
          <cell r="A946" t="str">
            <v>VARA UNICA VINCULADA DE MILHA</v>
          </cell>
          <cell r="B946" t="str">
            <v>#N/D</v>
          </cell>
          <cell r="T946">
            <v>2</v>
          </cell>
        </row>
        <row r="947">
          <cell r="A947" t="str">
            <v>VARA UNICA VINCULADA DE MIRAIMA</v>
          </cell>
          <cell r="B947" t="str">
            <v>#N/D</v>
          </cell>
          <cell r="T947">
            <v>5</v>
          </cell>
        </row>
        <row r="948">
          <cell r="A948" t="str">
            <v>VARA UNICA VINCULADA DE OCARA</v>
          </cell>
          <cell r="B948" t="str">
            <v>#N/D</v>
          </cell>
          <cell r="T948">
            <v>1</v>
          </cell>
        </row>
        <row r="949">
          <cell r="A949" t="str">
            <v>VARA UNICA VINCULADA DE PALHANO</v>
          </cell>
          <cell r="B949" t="str">
            <v>#N/D</v>
          </cell>
          <cell r="T949">
            <v>1</v>
          </cell>
        </row>
        <row r="950">
          <cell r="A950" t="str">
            <v>VARA UNICA VINCULADA DE PARAMOTI</v>
          </cell>
          <cell r="B950" t="str">
            <v>#N/D</v>
          </cell>
          <cell r="T950">
            <v>5</v>
          </cell>
        </row>
        <row r="951">
          <cell r="A951" t="str">
            <v>VARA UNICA VINCULADA DE PORANGA</v>
          </cell>
          <cell r="B951" t="str">
            <v>#N/D</v>
          </cell>
          <cell r="T951">
            <v>2</v>
          </cell>
        </row>
        <row r="952">
          <cell r="A952" t="str">
            <v>VARA UNICA VINCULADA DE POTENGI</v>
          </cell>
          <cell r="B952" t="str">
            <v>#N/D</v>
          </cell>
          <cell r="T952">
            <v>4</v>
          </cell>
        </row>
        <row r="953">
          <cell r="A953" t="str">
            <v>VARA UNICA VINCULADA DE SAO JOAO DO JAGUARIBE</v>
          </cell>
          <cell r="B953" t="str">
            <v>#N/D</v>
          </cell>
          <cell r="T953">
            <v>3</v>
          </cell>
        </row>
        <row r="954">
          <cell r="A954" t="str">
            <v>VARA UNICA VINCULADA DE SENADOR SA</v>
          </cell>
          <cell r="B954" t="str">
            <v>#N/D</v>
          </cell>
          <cell r="T954">
            <v>4</v>
          </cell>
        </row>
        <row r="955">
          <cell r="A955" t="str">
            <v>VARA UNICA VINCULADA DE TARRAFAS</v>
          </cell>
          <cell r="B955" t="str">
            <v>#N/D</v>
          </cell>
          <cell r="T955">
            <v>4</v>
          </cell>
        </row>
        <row r="956">
          <cell r="A956" t="str">
            <v>VARA UNICA VINCULADA DE TEJUÇUOCA</v>
          </cell>
          <cell r="B956" t="str">
            <v>#N/D</v>
          </cell>
          <cell r="T956">
            <v>3</v>
          </cell>
        </row>
        <row r="957">
          <cell r="A957" t="str">
            <v>VICE-PRESIDENCIA</v>
          </cell>
          <cell r="B957" t="str">
            <v>#N/D</v>
          </cell>
          <cell r="V95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8675-CC3C-49FB-886D-8C81091B3E04}">
  <sheetPr>
    <pageSetUpPr fitToPage="1"/>
  </sheetPr>
  <dimension ref="A1:AA478"/>
  <sheetViews>
    <sheetView tabSelected="1" workbookViewId="0">
      <selection activeCell="A10" sqref="A10:D10"/>
    </sheetView>
  </sheetViews>
  <sheetFormatPr defaultColWidth="11" defaultRowHeight="12.75" x14ac:dyDescent="0.2"/>
  <cols>
    <col min="1" max="1" width="7.140625" style="10" customWidth="1"/>
    <col min="2" max="2" width="9" style="10" customWidth="1"/>
    <col min="3" max="3" width="12" style="10" customWidth="1"/>
    <col min="4" max="4" width="61.42578125" style="16" customWidth="1"/>
    <col min="5" max="5" width="6.7109375" style="10" customWidth="1"/>
    <col min="6" max="6" width="11.5703125" style="10" customWidth="1"/>
    <col min="7" max="7" width="8.7109375" style="16" customWidth="1"/>
    <col min="8" max="8" width="10.28515625" style="16" customWidth="1"/>
    <col min="9" max="9" width="11.42578125" style="16" customWidth="1"/>
    <col min="10" max="10" width="10.140625" style="16" customWidth="1"/>
    <col min="11" max="27" width="10.7109375" style="16" customWidth="1"/>
    <col min="28" max="256" width="11" style="11"/>
    <col min="257" max="257" width="7.140625" style="11" customWidth="1"/>
    <col min="258" max="258" width="9" style="11" customWidth="1"/>
    <col min="259" max="259" width="12" style="11" customWidth="1"/>
    <col min="260" max="260" width="61.42578125" style="11" customWidth="1"/>
    <col min="261" max="261" width="6.7109375" style="11" customWidth="1"/>
    <col min="262" max="262" width="11.5703125" style="11" customWidth="1"/>
    <col min="263" max="263" width="8.7109375" style="11" customWidth="1"/>
    <col min="264" max="264" width="10.28515625" style="11" customWidth="1"/>
    <col min="265" max="265" width="11.42578125" style="11" customWidth="1"/>
    <col min="266" max="266" width="10.140625" style="11" customWidth="1"/>
    <col min="267" max="283" width="10.7109375" style="11" customWidth="1"/>
    <col min="284" max="512" width="11" style="11"/>
    <col min="513" max="513" width="7.140625" style="11" customWidth="1"/>
    <col min="514" max="514" width="9" style="11" customWidth="1"/>
    <col min="515" max="515" width="12" style="11" customWidth="1"/>
    <col min="516" max="516" width="61.42578125" style="11" customWidth="1"/>
    <col min="517" max="517" width="6.7109375" style="11" customWidth="1"/>
    <col min="518" max="518" width="11.5703125" style="11" customWidth="1"/>
    <col min="519" max="519" width="8.7109375" style="11" customWidth="1"/>
    <col min="520" max="520" width="10.28515625" style="11" customWidth="1"/>
    <col min="521" max="521" width="11.42578125" style="11" customWidth="1"/>
    <col min="522" max="522" width="10.140625" style="11" customWidth="1"/>
    <col min="523" max="539" width="10.7109375" style="11" customWidth="1"/>
    <col min="540" max="768" width="11" style="11"/>
    <col min="769" max="769" width="7.140625" style="11" customWidth="1"/>
    <col min="770" max="770" width="9" style="11" customWidth="1"/>
    <col min="771" max="771" width="12" style="11" customWidth="1"/>
    <col min="772" max="772" width="61.42578125" style="11" customWidth="1"/>
    <col min="773" max="773" width="6.7109375" style="11" customWidth="1"/>
    <col min="774" max="774" width="11.5703125" style="11" customWidth="1"/>
    <col min="775" max="775" width="8.7109375" style="11" customWidth="1"/>
    <col min="776" max="776" width="10.28515625" style="11" customWidth="1"/>
    <col min="777" max="777" width="11.42578125" style="11" customWidth="1"/>
    <col min="778" max="778" width="10.140625" style="11" customWidth="1"/>
    <col min="779" max="795" width="10.7109375" style="11" customWidth="1"/>
    <col min="796" max="1024" width="11" style="11"/>
    <col min="1025" max="1025" width="7.140625" style="11" customWidth="1"/>
    <col min="1026" max="1026" width="9" style="11" customWidth="1"/>
    <col min="1027" max="1027" width="12" style="11" customWidth="1"/>
    <col min="1028" max="1028" width="61.42578125" style="11" customWidth="1"/>
    <col min="1029" max="1029" width="6.7109375" style="11" customWidth="1"/>
    <col min="1030" max="1030" width="11.5703125" style="11" customWidth="1"/>
    <col min="1031" max="1031" width="8.7109375" style="11" customWidth="1"/>
    <col min="1032" max="1032" width="10.28515625" style="11" customWidth="1"/>
    <col min="1033" max="1033" width="11.42578125" style="11" customWidth="1"/>
    <col min="1034" max="1034" width="10.140625" style="11" customWidth="1"/>
    <col min="1035" max="1051" width="10.7109375" style="11" customWidth="1"/>
    <col min="1052" max="1280" width="11" style="11"/>
    <col min="1281" max="1281" width="7.140625" style="11" customWidth="1"/>
    <col min="1282" max="1282" width="9" style="11" customWidth="1"/>
    <col min="1283" max="1283" width="12" style="11" customWidth="1"/>
    <col min="1284" max="1284" width="61.42578125" style="11" customWidth="1"/>
    <col min="1285" max="1285" width="6.7109375" style="11" customWidth="1"/>
    <col min="1286" max="1286" width="11.5703125" style="11" customWidth="1"/>
    <col min="1287" max="1287" width="8.7109375" style="11" customWidth="1"/>
    <col min="1288" max="1288" width="10.28515625" style="11" customWidth="1"/>
    <col min="1289" max="1289" width="11.42578125" style="11" customWidth="1"/>
    <col min="1290" max="1290" width="10.140625" style="11" customWidth="1"/>
    <col min="1291" max="1307" width="10.7109375" style="11" customWidth="1"/>
    <col min="1308" max="1536" width="11" style="11"/>
    <col min="1537" max="1537" width="7.140625" style="11" customWidth="1"/>
    <col min="1538" max="1538" width="9" style="11" customWidth="1"/>
    <col min="1539" max="1539" width="12" style="11" customWidth="1"/>
    <col min="1540" max="1540" width="61.42578125" style="11" customWidth="1"/>
    <col min="1541" max="1541" width="6.7109375" style="11" customWidth="1"/>
    <col min="1542" max="1542" width="11.5703125" style="11" customWidth="1"/>
    <col min="1543" max="1543" width="8.7109375" style="11" customWidth="1"/>
    <col min="1544" max="1544" width="10.28515625" style="11" customWidth="1"/>
    <col min="1545" max="1545" width="11.42578125" style="11" customWidth="1"/>
    <col min="1546" max="1546" width="10.140625" style="11" customWidth="1"/>
    <col min="1547" max="1563" width="10.7109375" style="11" customWidth="1"/>
    <col min="1564" max="1792" width="11" style="11"/>
    <col min="1793" max="1793" width="7.140625" style="11" customWidth="1"/>
    <col min="1794" max="1794" width="9" style="11" customWidth="1"/>
    <col min="1795" max="1795" width="12" style="11" customWidth="1"/>
    <col min="1796" max="1796" width="61.42578125" style="11" customWidth="1"/>
    <col min="1797" max="1797" width="6.7109375" style="11" customWidth="1"/>
    <col min="1798" max="1798" width="11.5703125" style="11" customWidth="1"/>
    <col min="1799" max="1799" width="8.7109375" style="11" customWidth="1"/>
    <col min="1800" max="1800" width="10.28515625" style="11" customWidth="1"/>
    <col min="1801" max="1801" width="11.42578125" style="11" customWidth="1"/>
    <col min="1802" max="1802" width="10.140625" style="11" customWidth="1"/>
    <col min="1803" max="1819" width="10.7109375" style="11" customWidth="1"/>
    <col min="1820" max="2048" width="11" style="11"/>
    <col min="2049" max="2049" width="7.140625" style="11" customWidth="1"/>
    <col min="2050" max="2050" width="9" style="11" customWidth="1"/>
    <col min="2051" max="2051" width="12" style="11" customWidth="1"/>
    <col min="2052" max="2052" width="61.42578125" style="11" customWidth="1"/>
    <col min="2053" max="2053" width="6.7109375" style="11" customWidth="1"/>
    <col min="2054" max="2054" width="11.5703125" style="11" customWidth="1"/>
    <col min="2055" max="2055" width="8.7109375" style="11" customWidth="1"/>
    <col min="2056" max="2056" width="10.28515625" style="11" customWidth="1"/>
    <col min="2057" max="2057" width="11.42578125" style="11" customWidth="1"/>
    <col min="2058" max="2058" width="10.140625" style="11" customWidth="1"/>
    <col min="2059" max="2075" width="10.7109375" style="11" customWidth="1"/>
    <col min="2076" max="2304" width="11" style="11"/>
    <col min="2305" max="2305" width="7.140625" style="11" customWidth="1"/>
    <col min="2306" max="2306" width="9" style="11" customWidth="1"/>
    <col min="2307" max="2307" width="12" style="11" customWidth="1"/>
    <col min="2308" max="2308" width="61.42578125" style="11" customWidth="1"/>
    <col min="2309" max="2309" width="6.7109375" style="11" customWidth="1"/>
    <col min="2310" max="2310" width="11.5703125" style="11" customWidth="1"/>
    <col min="2311" max="2311" width="8.7109375" style="11" customWidth="1"/>
    <col min="2312" max="2312" width="10.28515625" style="11" customWidth="1"/>
    <col min="2313" max="2313" width="11.42578125" style="11" customWidth="1"/>
    <col min="2314" max="2314" width="10.140625" style="11" customWidth="1"/>
    <col min="2315" max="2331" width="10.7109375" style="11" customWidth="1"/>
    <col min="2332" max="2560" width="11" style="11"/>
    <col min="2561" max="2561" width="7.140625" style="11" customWidth="1"/>
    <col min="2562" max="2562" width="9" style="11" customWidth="1"/>
    <col min="2563" max="2563" width="12" style="11" customWidth="1"/>
    <col min="2564" max="2564" width="61.42578125" style="11" customWidth="1"/>
    <col min="2565" max="2565" width="6.7109375" style="11" customWidth="1"/>
    <col min="2566" max="2566" width="11.5703125" style="11" customWidth="1"/>
    <col min="2567" max="2567" width="8.7109375" style="11" customWidth="1"/>
    <col min="2568" max="2568" width="10.28515625" style="11" customWidth="1"/>
    <col min="2569" max="2569" width="11.42578125" style="11" customWidth="1"/>
    <col min="2570" max="2570" width="10.140625" style="11" customWidth="1"/>
    <col min="2571" max="2587" width="10.7109375" style="11" customWidth="1"/>
    <col min="2588" max="2816" width="11" style="11"/>
    <col min="2817" max="2817" width="7.140625" style="11" customWidth="1"/>
    <col min="2818" max="2818" width="9" style="11" customWidth="1"/>
    <col min="2819" max="2819" width="12" style="11" customWidth="1"/>
    <col min="2820" max="2820" width="61.42578125" style="11" customWidth="1"/>
    <col min="2821" max="2821" width="6.7109375" style="11" customWidth="1"/>
    <col min="2822" max="2822" width="11.5703125" style="11" customWidth="1"/>
    <col min="2823" max="2823" width="8.7109375" style="11" customWidth="1"/>
    <col min="2824" max="2824" width="10.28515625" style="11" customWidth="1"/>
    <col min="2825" max="2825" width="11.42578125" style="11" customWidth="1"/>
    <col min="2826" max="2826" width="10.140625" style="11" customWidth="1"/>
    <col min="2827" max="2843" width="10.7109375" style="11" customWidth="1"/>
    <col min="2844" max="3072" width="11" style="11"/>
    <col min="3073" max="3073" width="7.140625" style="11" customWidth="1"/>
    <col min="3074" max="3074" width="9" style="11" customWidth="1"/>
    <col min="3075" max="3075" width="12" style="11" customWidth="1"/>
    <col min="3076" max="3076" width="61.42578125" style="11" customWidth="1"/>
    <col min="3077" max="3077" width="6.7109375" style="11" customWidth="1"/>
    <col min="3078" max="3078" width="11.5703125" style="11" customWidth="1"/>
    <col min="3079" max="3079" width="8.7109375" style="11" customWidth="1"/>
    <col min="3080" max="3080" width="10.28515625" style="11" customWidth="1"/>
    <col min="3081" max="3081" width="11.42578125" style="11" customWidth="1"/>
    <col min="3082" max="3082" width="10.140625" style="11" customWidth="1"/>
    <col min="3083" max="3099" width="10.7109375" style="11" customWidth="1"/>
    <col min="3100" max="3328" width="11" style="11"/>
    <col min="3329" max="3329" width="7.140625" style="11" customWidth="1"/>
    <col min="3330" max="3330" width="9" style="11" customWidth="1"/>
    <col min="3331" max="3331" width="12" style="11" customWidth="1"/>
    <col min="3332" max="3332" width="61.42578125" style="11" customWidth="1"/>
    <col min="3333" max="3333" width="6.7109375" style="11" customWidth="1"/>
    <col min="3334" max="3334" width="11.5703125" style="11" customWidth="1"/>
    <col min="3335" max="3335" width="8.7109375" style="11" customWidth="1"/>
    <col min="3336" max="3336" width="10.28515625" style="11" customWidth="1"/>
    <col min="3337" max="3337" width="11.42578125" style="11" customWidth="1"/>
    <col min="3338" max="3338" width="10.140625" style="11" customWidth="1"/>
    <col min="3339" max="3355" width="10.7109375" style="11" customWidth="1"/>
    <col min="3356" max="3584" width="11" style="11"/>
    <col min="3585" max="3585" width="7.140625" style="11" customWidth="1"/>
    <col min="3586" max="3586" width="9" style="11" customWidth="1"/>
    <col min="3587" max="3587" width="12" style="11" customWidth="1"/>
    <col min="3588" max="3588" width="61.42578125" style="11" customWidth="1"/>
    <col min="3589" max="3589" width="6.7109375" style="11" customWidth="1"/>
    <col min="3590" max="3590" width="11.5703125" style="11" customWidth="1"/>
    <col min="3591" max="3591" width="8.7109375" style="11" customWidth="1"/>
    <col min="3592" max="3592" width="10.28515625" style="11" customWidth="1"/>
    <col min="3593" max="3593" width="11.42578125" style="11" customWidth="1"/>
    <col min="3594" max="3594" width="10.140625" style="11" customWidth="1"/>
    <col min="3595" max="3611" width="10.7109375" style="11" customWidth="1"/>
    <col min="3612" max="3840" width="11" style="11"/>
    <col min="3841" max="3841" width="7.140625" style="11" customWidth="1"/>
    <col min="3842" max="3842" width="9" style="11" customWidth="1"/>
    <col min="3843" max="3843" width="12" style="11" customWidth="1"/>
    <col min="3844" max="3844" width="61.42578125" style="11" customWidth="1"/>
    <col min="3845" max="3845" width="6.7109375" style="11" customWidth="1"/>
    <col min="3846" max="3846" width="11.5703125" style="11" customWidth="1"/>
    <col min="3847" max="3847" width="8.7109375" style="11" customWidth="1"/>
    <col min="3848" max="3848" width="10.28515625" style="11" customWidth="1"/>
    <col min="3849" max="3849" width="11.42578125" style="11" customWidth="1"/>
    <col min="3850" max="3850" width="10.140625" style="11" customWidth="1"/>
    <col min="3851" max="3867" width="10.7109375" style="11" customWidth="1"/>
    <col min="3868" max="4096" width="11" style="11"/>
    <col min="4097" max="4097" width="7.140625" style="11" customWidth="1"/>
    <col min="4098" max="4098" width="9" style="11" customWidth="1"/>
    <col min="4099" max="4099" width="12" style="11" customWidth="1"/>
    <col min="4100" max="4100" width="61.42578125" style="11" customWidth="1"/>
    <col min="4101" max="4101" width="6.7109375" style="11" customWidth="1"/>
    <col min="4102" max="4102" width="11.5703125" style="11" customWidth="1"/>
    <col min="4103" max="4103" width="8.7109375" style="11" customWidth="1"/>
    <col min="4104" max="4104" width="10.28515625" style="11" customWidth="1"/>
    <col min="4105" max="4105" width="11.42578125" style="11" customWidth="1"/>
    <col min="4106" max="4106" width="10.140625" style="11" customWidth="1"/>
    <col min="4107" max="4123" width="10.7109375" style="11" customWidth="1"/>
    <col min="4124" max="4352" width="11" style="11"/>
    <col min="4353" max="4353" width="7.140625" style="11" customWidth="1"/>
    <col min="4354" max="4354" width="9" style="11" customWidth="1"/>
    <col min="4355" max="4355" width="12" style="11" customWidth="1"/>
    <col min="4356" max="4356" width="61.42578125" style="11" customWidth="1"/>
    <col min="4357" max="4357" width="6.7109375" style="11" customWidth="1"/>
    <col min="4358" max="4358" width="11.5703125" style="11" customWidth="1"/>
    <col min="4359" max="4359" width="8.7109375" style="11" customWidth="1"/>
    <col min="4360" max="4360" width="10.28515625" style="11" customWidth="1"/>
    <col min="4361" max="4361" width="11.42578125" style="11" customWidth="1"/>
    <col min="4362" max="4362" width="10.140625" style="11" customWidth="1"/>
    <col min="4363" max="4379" width="10.7109375" style="11" customWidth="1"/>
    <col min="4380" max="4608" width="11" style="11"/>
    <col min="4609" max="4609" width="7.140625" style="11" customWidth="1"/>
    <col min="4610" max="4610" width="9" style="11" customWidth="1"/>
    <col min="4611" max="4611" width="12" style="11" customWidth="1"/>
    <col min="4612" max="4612" width="61.42578125" style="11" customWidth="1"/>
    <col min="4613" max="4613" width="6.7109375" style="11" customWidth="1"/>
    <col min="4614" max="4614" width="11.5703125" style="11" customWidth="1"/>
    <col min="4615" max="4615" width="8.7109375" style="11" customWidth="1"/>
    <col min="4616" max="4616" width="10.28515625" style="11" customWidth="1"/>
    <col min="4617" max="4617" width="11.42578125" style="11" customWidth="1"/>
    <col min="4618" max="4618" width="10.140625" style="11" customWidth="1"/>
    <col min="4619" max="4635" width="10.7109375" style="11" customWidth="1"/>
    <col min="4636" max="4864" width="11" style="11"/>
    <col min="4865" max="4865" width="7.140625" style="11" customWidth="1"/>
    <col min="4866" max="4866" width="9" style="11" customWidth="1"/>
    <col min="4867" max="4867" width="12" style="11" customWidth="1"/>
    <col min="4868" max="4868" width="61.42578125" style="11" customWidth="1"/>
    <col min="4869" max="4869" width="6.7109375" style="11" customWidth="1"/>
    <col min="4870" max="4870" width="11.5703125" style="11" customWidth="1"/>
    <col min="4871" max="4871" width="8.7109375" style="11" customWidth="1"/>
    <col min="4872" max="4872" width="10.28515625" style="11" customWidth="1"/>
    <col min="4873" max="4873" width="11.42578125" style="11" customWidth="1"/>
    <col min="4874" max="4874" width="10.140625" style="11" customWidth="1"/>
    <col min="4875" max="4891" width="10.7109375" style="11" customWidth="1"/>
    <col min="4892" max="5120" width="11" style="11"/>
    <col min="5121" max="5121" width="7.140625" style="11" customWidth="1"/>
    <col min="5122" max="5122" width="9" style="11" customWidth="1"/>
    <col min="5123" max="5123" width="12" style="11" customWidth="1"/>
    <col min="5124" max="5124" width="61.42578125" style="11" customWidth="1"/>
    <col min="5125" max="5125" width="6.7109375" style="11" customWidth="1"/>
    <col min="5126" max="5126" width="11.5703125" style="11" customWidth="1"/>
    <col min="5127" max="5127" width="8.7109375" style="11" customWidth="1"/>
    <col min="5128" max="5128" width="10.28515625" style="11" customWidth="1"/>
    <col min="5129" max="5129" width="11.42578125" style="11" customWidth="1"/>
    <col min="5130" max="5130" width="10.140625" style="11" customWidth="1"/>
    <col min="5131" max="5147" width="10.7109375" style="11" customWidth="1"/>
    <col min="5148" max="5376" width="11" style="11"/>
    <col min="5377" max="5377" width="7.140625" style="11" customWidth="1"/>
    <col min="5378" max="5378" width="9" style="11" customWidth="1"/>
    <col min="5379" max="5379" width="12" style="11" customWidth="1"/>
    <col min="5380" max="5380" width="61.42578125" style="11" customWidth="1"/>
    <col min="5381" max="5381" width="6.7109375" style="11" customWidth="1"/>
    <col min="5382" max="5382" width="11.5703125" style="11" customWidth="1"/>
    <col min="5383" max="5383" width="8.7109375" style="11" customWidth="1"/>
    <col min="5384" max="5384" width="10.28515625" style="11" customWidth="1"/>
    <col min="5385" max="5385" width="11.42578125" style="11" customWidth="1"/>
    <col min="5386" max="5386" width="10.140625" style="11" customWidth="1"/>
    <col min="5387" max="5403" width="10.7109375" style="11" customWidth="1"/>
    <col min="5404" max="5632" width="11" style="11"/>
    <col min="5633" max="5633" width="7.140625" style="11" customWidth="1"/>
    <col min="5634" max="5634" width="9" style="11" customWidth="1"/>
    <col min="5635" max="5635" width="12" style="11" customWidth="1"/>
    <col min="5636" max="5636" width="61.42578125" style="11" customWidth="1"/>
    <col min="5637" max="5637" width="6.7109375" style="11" customWidth="1"/>
    <col min="5638" max="5638" width="11.5703125" style="11" customWidth="1"/>
    <col min="5639" max="5639" width="8.7109375" style="11" customWidth="1"/>
    <col min="5640" max="5640" width="10.28515625" style="11" customWidth="1"/>
    <col min="5641" max="5641" width="11.42578125" style="11" customWidth="1"/>
    <col min="5642" max="5642" width="10.140625" style="11" customWidth="1"/>
    <col min="5643" max="5659" width="10.7109375" style="11" customWidth="1"/>
    <col min="5660" max="5888" width="11" style="11"/>
    <col min="5889" max="5889" width="7.140625" style="11" customWidth="1"/>
    <col min="5890" max="5890" width="9" style="11" customWidth="1"/>
    <col min="5891" max="5891" width="12" style="11" customWidth="1"/>
    <col min="5892" max="5892" width="61.42578125" style="11" customWidth="1"/>
    <col min="5893" max="5893" width="6.7109375" style="11" customWidth="1"/>
    <col min="5894" max="5894" width="11.5703125" style="11" customWidth="1"/>
    <col min="5895" max="5895" width="8.7109375" style="11" customWidth="1"/>
    <col min="5896" max="5896" width="10.28515625" style="11" customWidth="1"/>
    <col min="5897" max="5897" width="11.42578125" style="11" customWidth="1"/>
    <col min="5898" max="5898" width="10.140625" style="11" customWidth="1"/>
    <col min="5899" max="5915" width="10.7109375" style="11" customWidth="1"/>
    <col min="5916" max="6144" width="11" style="11"/>
    <col min="6145" max="6145" width="7.140625" style="11" customWidth="1"/>
    <col min="6146" max="6146" width="9" style="11" customWidth="1"/>
    <col min="6147" max="6147" width="12" style="11" customWidth="1"/>
    <col min="6148" max="6148" width="61.42578125" style="11" customWidth="1"/>
    <col min="6149" max="6149" width="6.7109375" style="11" customWidth="1"/>
    <col min="6150" max="6150" width="11.5703125" style="11" customWidth="1"/>
    <col min="6151" max="6151" width="8.7109375" style="11" customWidth="1"/>
    <col min="6152" max="6152" width="10.28515625" style="11" customWidth="1"/>
    <col min="6153" max="6153" width="11.42578125" style="11" customWidth="1"/>
    <col min="6154" max="6154" width="10.140625" style="11" customWidth="1"/>
    <col min="6155" max="6171" width="10.7109375" style="11" customWidth="1"/>
    <col min="6172" max="6400" width="11" style="11"/>
    <col min="6401" max="6401" width="7.140625" style="11" customWidth="1"/>
    <col min="6402" max="6402" width="9" style="11" customWidth="1"/>
    <col min="6403" max="6403" width="12" style="11" customWidth="1"/>
    <col min="6404" max="6404" width="61.42578125" style="11" customWidth="1"/>
    <col min="6405" max="6405" width="6.7109375" style="11" customWidth="1"/>
    <col min="6406" max="6406" width="11.5703125" style="11" customWidth="1"/>
    <col min="6407" max="6407" width="8.7109375" style="11" customWidth="1"/>
    <col min="6408" max="6408" width="10.28515625" style="11" customWidth="1"/>
    <col min="6409" max="6409" width="11.42578125" style="11" customWidth="1"/>
    <col min="6410" max="6410" width="10.140625" style="11" customWidth="1"/>
    <col min="6411" max="6427" width="10.7109375" style="11" customWidth="1"/>
    <col min="6428" max="6656" width="11" style="11"/>
    <col min="6657" max="6657" width="7.140625" style="11" customWidth="1"/>
    <col min="6658" max="6658" width="9" style="11" customWidth="1"/>
    <col min="6659" max="6659" width="12" style="11" customWidth="1"/>
    <col min="6660" max="6660" width="61.42578125" style="11" customWidth="1"/>
    <col min="6661" max="6661" width="6.7109375" style="11" customWidth="1"/>
    <col min="6662" max="6662" width="11.5703125" style="11" customWidth="1"/>
    <col min="6663" max="6663" width="8.7109375" style="11" customWidth="1"/>
    <col min="6664" max="6664" width="10.28515625" style="11" customWidth="1"/>
    <col min="6665" max="6665" width="11.42578125" style="11" customWidth="1"/>
    <col min="6666" max="6666" width="10.140625" style="11" customWidth="1"/>
    <col min="6667" max="6683" width="10.7109375" style="11" customWidth="1"/>
    <col min="6684" max="6912" width="11" style="11"/>
    <col min="6913" max="6913" width="7.140625" style="11" customWidth="1"/>
    <col min="6914" max="6914" width="9" style="11" customWidth="1"/>
    <col min="6915" max="6915" width="12" style="11" customWidth="1"/>
    <col min="6916" max="6916" width="61.42578125" style="11" customWidth="1"/>
    <col min="6917" max="6917" width="6.7109375" style="11" customWidth="1"/>
    <col min="6918" max="6918" width="11.5703125" style="11" customWidth="1"/>
    <col min="6919" max="6919" width="8.7109375" style="11" customWidth="1"/>
    <col min="6920" max="6920" width="10.28515625" style="11" customWidth="1"/>
    <col min="6921" max="6921" width="11.42578125" style="11" customWidth="1"/>
    <col min="6922" max="6922" width="10.140625" style="11" customWidth="1"/>
    <col min="6923" max="6939" width="10.7109375" style="11" customWidth="1"/>
    <col min="6940" max="7168" width="11" style="11"/>
    <col min="7169" max="7169" width="7.140625" style="11" customWidth="1"/>
    <col min="7170" max="7170" width="9" style="11" customWidth="1"/>
    <col min="7171" max="7171" width="12" style="11" customWidth="1"/>
    <col min="7172" max="7172" width="61.42578125" style="11" customWidth="1"/>
    <col min="7173" max="7173" width="6.7109375" style="11" customWidth="1"/>
    <col min="7174" max="7174" width="11.5703125" style="11" customWidth="1"/>
    <col min="7175" max="7175" width="8.7109375" style="11" customWidth="1"/>
    <col min="7176" max="7176" width="10.28515625" style="11" customWidth="1"/>
    <col min="7177" max="7177" width="11.42578125" style="11" customWidth="1"/>
    <col min="7178" max="7178" width="10.140625" style="11" customWidth="1"/>
    <col min="7179" max="7195" width="10.7109375" style="11" customWidth="1"/>
    <col min="7196" max="7424" width="11" style="11"/>
    <col min="7425" max="7425" width="7.140625" style="11" customWidth="1"/>
    <col min="7426" max="7426" width="9" style="11" customWidth="1"/>
    <col min="7427" max="7427" width="12" style="11" customWidth="1"/>
    <col min="7428" max="7428" width="61.42578125" style="11" customWidth="1"/>
    <col min="7429" max="7429" width="6.7109375" style="11" customWidth="1"/>
    <col min="7430" max="7430" width="11.5703125" style="11" customWidth="1"/>
    <col min="7431" max="7431" width="8.7109375" style="11" customWidth="1"/>
    <col min="7432" max="7432" width="10.28515625" style="11" customWidth="1"/>
    <col min="7433" max="7433" width="11.42578125" style="11" customWidth="1"/>
    <col min="7434" max="7434" width="10.140625" style="11" customWidth="1"/>
    <col min="7435" max="7451" width="10.7109375" style="11" customWidth="1"/>
    <col min="7452" max="7680" width="11" style="11"/>
    <col min="7681" max="7681" width="7.140625" style="11" customWidth="1"/>
    <col min="7682" max="7682" width="9" style="11" customWidth="1"/>
    <col min="7683" max="7683" width="12" style="11" customWidth="1"/>
    <col min="7684" max="7684" width="61.42578125" style="11" customWidth="1"/>
    <col min="7685" max="7685" width="6.7109375" style="11" customWidth="1"/>
    <col min="7686" max="7686" width="11.5703125" style="11" customWidth="1"/>
    <col min="7687" max="7687" width="8.7109375" style="11" customWidth="1"/>
    <col min="7688" max="7688" width="10.28515625" style="11" customWidth="1"/>
    <col min="7689" max="7689" width="11.42578125" style="11" customWidth="1"/>
    <col min="7690" max="7690" width="10.140625" style="11" customWidth="1"/>
    <col min="7691" max="7707" width="10.7109375" style="11" customWidth="1"/>
    <col min="7708" max="7936" width="11" style="11"/>
    <col min="7937" max="7937" width="7.140625" style="11" customWidth="1"/>
    <col min="7938" max="7938" width="9" style="11" customWidth="1"/>
    <col min="7939" max="7939" width="12" style="11" customWidth="1"/>
    <col min="7940" max="7940" width="61.42578125" style="11" customWidth="1"/>
    <col min="7941" max="7941" width="6.7109375" style="11" customWidth="1"/>
    <col min="7942" max="7942" width="11.5703125" style="11" customWidth="1"/>
    <col min="7943" max="7943" width="8.7109375" style="11" customWidth="1"/>
    <col min="7944" max="7944" width="10.28515625" style="11" customWidth="1"/>
    <col min="7945" max="7945" width="11.42578125" style="11" customWidth="1"/>
    <col min="7946" max="7946" width="10.140625" style="11" customWidth="1"/>
    <col min="7947" max="7963" width="10.7109375" style="11" customWidth="1"/>
    <col min="7964" max="8192" width="11" style="11"/>
    <col min="8193" max="8193" width="7.140625" style="11" customWidth="1"/>
    <col min="8194" max="8194" width="9" style="11" customWidth="1"/>
    <col min="8195" max="8195" width="12" style="11" customWidth="1"/>
    <col min="8196" max="8196" width="61.42578125" style="11" customWidth="1"/>
    <col min="8197" max="8197" width="6.7109375" style="11" customWidth="1"/>
    <col min="8198" max="8198" width="11.5703125" style="11" customWidth="1"/>
    <col min="8199" max="8199" width="8.7109375" style="11" customWidth="1"/>
    <col min="8200" max="8200" width="10.28515625" style="11" customWidth="1"/>
    <col min="8201" max="8201" width="11.42578125" style="11" customWidth="1"/>
    <col min="8202" max="8202" width="10.140625" style="11" customWidth="1"/>
    <col min="8203" max="8219" width="10.7109375" style="11" customWidth="1"/>
    <col min="8220" max="8448" width="11" style="11"/>
    <col min="8449" max="8449" width="7.140625" style="11" customWidth="1"/>
    <col min="8450" max="8450" width="9" style="11" customWidth="1"/>
    <col min="8451" max="8451" width="12" style="11" customWidth="1"/>
    <col min="8452" max="8452" width="61.42578125" style="11" customWidth="1"/>
    <col min="8453" max="8453" width="6.7109375" style="11" customWidth="1"/>
    <col min="8454" max="8454" width="11.5703125" style="11" customWidth="1"/>
    <col min="8455" max="8455" width="8.7109375" style="11" customWidth="1"/>
    <col min="8456" max="8456" width="10.28515625" style="11" customWidth="1"/>
    <col min="8457" max="8457" width="11.42578125" style="11" customWidth="1"/>
    <col min="8458" max="8458" width="10.140625" style="11" customWidth="1"/>
    <col min="8459" max="8475" width="10.7109375" style="11" customWidth="1"/>
    <col min="8476" max="8704" width="11" style="11"/>
    <col min="8705" max="8705" width="7.140625" style="11" customWidth="1"/>
    <col min="8706" max="8706" width="9" style="11" customWidth="1"/>
    <col min="8707" max="8707" width="12" style="11" customWidth="1"/>
    <col min="8708" max="8708" width="61.42578125" style="11" customWidth="1"/>
    <col min="8709" max="8709" width="6.7109375" style="11" customWidth="1"/>
    <col min="8710" max="8710" width="11.5703125" style="11" customWidth="1"/>
    <col min="8711" max="8711" width="8.7109375" style="11" customWidth="1"/>
    <col min="8712" max="8712" width="10.28515625" style="11" customWidth="1"/>
    <col min="8713" max="8713" width="11.42578125" style="11" customWidth="1"/>
    <col min="8714" max="8714" width="10.140625" style="11" customWidth="1"/>
    <col min="8715" max="8731" width="10.7109375" style="11" customWidth="1"/>
    <col min="8732" max="8960" width="11" style="11"/>
    <col min="8961" max="8961" width="7.140625" style="11" customWidth="1"/>
    <col min="8962" max="8962" width="9" style="11" customWidth="1"/>
    <col min="8963" max="8963" width="12" style="11" customWidth="1"/>
    <col min="8964" max="8964" width="61.42578125" style="11" customWidth="1"/>
    <col min="8965" max="8965" width="6.7109375" style="11" customWidth="1"/>
    <col min="8966" max="8966" width="11.5703125" style="11" customWidth="1"/>
    <col min="8967" max="8967" width="8.7109375" style="11" customWidth="1"/>
    <col min="8968" max="8968" width="10.28515625" style="11" customWidth="1"/>
    <col min="8969" max="8969" width="11.42578125" style="11" customWidth="1"/>
    <col min="8970" max="8970" width="10.140625" style="11" customWidth="1"/>
    <col min="8971" max="8987" width="10.7109375" style="11" customWidth="1"/>
    <col min="8988" max="9216" width="11" style="11"/>
    <col min="9217" max="9217" width="7.140625" style="11" customWidth="1"/>
    <col min="9218" max="9218" width="9" style="11" customWidth="1"/>
    <col min="9219" max="9219" width="12" style="11" customWidth="1"/>
    <col min="9220" max="9220" width="61.42578125" style="11" customWidth="1"/>
    <col min="9221" max="9221" width="6.7109375" style="11" customWidth="1"/>
    <col min="9222" max="9222" width="11.5703125" style="11" customWidth="1"/>
    <col min="9223" max="9223" width="8.7109375" style="11" customWidth="1"/>
    <col min="9224" max="9224" width="10.28515625" style="11" customWidth="1"/>
    <col min="9225" max="9225" width="11.42578125" style="11" customWidth="1"/>
    <col min="9226" max="9226" width="10.140625" style="11" customWidth="1"/>
    <col min="9227" max="9243" width="10.7109375" style="11" customWidth="1"/>
    <col min="9244" max="9472" width="11" style="11"/>
    <col min="9473" max="9473" width="7.140625" style="11" customWidth="1"/>
    <col min="9474" max="9474" width="9" style="11" customWidth="1"/>
    <col min="9475" max="9475" width="12" style="11" customWidth="1"/>
    <col min="9476" max="9476" width="61.42578125" style="11" customWidth="1"/>
    <col min="9477" max="9477" width="6.7109375" style="11" customWidth="1"/>
    <col min="9478" max="9478" width="11.5703125" style="11" customWidth="1"/>
    <col min="9479" max="9479" width="8.7109375" style="11" customWidth="1"/>
    <col min="9480" max="9480" width="10.28515625" style="11" customWidth="1"/>
    <col min="9481" max="9481" width="11.42578125" style="11" customWidth="1"/>
    <col min="9482" max="9482" width="10.140625" style="11" customWidth="1"/>
    <col min="9483" max="9499" width="10.7109375" style="11" customWidth="1"/>
    <col min="9500" max="9728" width="11" style="11"/>
    <col min="9729" max="9729" width="7.140625" style="11" customWidth="1"/>
    <col min="9730" max="9730" width="9" style="11" customWidth="1"/>
    <col min="9731" max="9731" width="12" style="11" customWidth="1"/>
    <col min="9732" max="9732" width="61.42578125" style="11" customWidth="1"/>
    <col min="9733" max="9733" width="6.7109375" style="11" customWidth="1"/>
    <col min="9734" max="9734" width="11.5703125" style="11" customWidth="1"/>
    <col min="9735" max="9735" width="8.7109375" style="11" customWidth="1"/>
    <col min="9736" max="9736" width="10.28515625" style="11" customWidth="1"/>
    <col min="9737" max="9737" width="11.42578125" style="11" customWidth="1"/>
    <col min="9738" max="9738" width="10.140625" style="11" customWidth="1"/>
    <col min="9739" max="9755" width="10.7109375" style="11" customWidth="1"/>
    <col min="9756" max="9984" width="11" style="11"/>
    <col min="9985" max="9985" width="7.140625" style="11" customWidth="1"/>
    <col min="9986" max="9986" width="9" style="11" customWidth="1"/>
    <col min="9987" max="9987" width="12" style="11" customWidth="1"/>
    <col min="9988" max="9988" width="61.42578125" style="11" customWidth="1"/>
    <col min="9989" max="9989" width="6.7109375" style="11" customWidth="1"/>
    <col min="9990" max="9990" width="11.5703125" style="11" customWidth="1"/>
    <col min="9991" max="9991" width="8.7109375" style="11" customWidth="1"/>
    <col min="9992" max="9992" width="10.28515625" style="11" customWidth="1"/>
    <col min="9993" max="9993" width="11.42578125" style="11" customWidth="1"/>
    <col min="9994" max="9994" width="10.140625" style="11" customWidth="1"/>
    <col min="9995" max="10011" width="10.7109375" style="11" customWidth="1"/>
    <col min="10012" max="10240" width="11" style="11"/>
    <col min="10241" max="10241" width="7.140625" style="11" customWidth="1"/>
    <col min="10242" max="10242" width="9" style="11" customWidth="1"/>
    <col min="10243" max="10243" width="12" style="11" customWidth="1"/>
    <col min="10244" max="10244" width="61.42578125" style="11" customWidth="1"/>
    <col min="10245" max="10245" width="6.7109375" style="11" customWidth="1"/>
    <col min="10246" max="10246" width="11.5703125" style="11" customWidth="1"/>
    <col min="10247" max="10247" width="8.7109375" style="11" customWidth="1"/>
    <col min="10248" max="10248" width="10.28515625" style="11" customWidth="1"/>
    <col min="10249" max="10249" width="11.42578125" style="11" customWidth="1"/>
    <col min="10250" max="10250" width="10.140625" style="11" customWidth="1"/>
    <col min="10251" max="10267" width="10.7109375" style="11" customWidth="1"/>
    <col min="10268" max="10496" width="11" style="11"/>
    <col min="10497" max="10497" width="7.140625" style="11" customWidth="1"/>
    <col min="10498" max="10498" width="9" style="11" customWidth="1"/>
    <col min="10499" max="10499" width="12" style="11" customWidth="1"/>
    <col min="10500" max="10500" width="61.42578125" style="11" customWidth="1"/>
    <col min="10501" max="10501" width="6.7109375" style="11" customWidth="1"/>
    <col min="10502" max="10502" width="11.5703125" style="11" customWidth="1"/>
    <col min="10503" max="10503" width="8.7109375" style="11" customWidth="1"/>
    <col min="10504" max="10504" width="10.28515625" style="11" customWidth="1"/>
    <col min="10505" max="10505" width="11.42578125" style="11" customWidth="1"/>
    <col min="10506" max="10506" width="10.140625" style="11" customWidth="1"/>
    <col min="10507" max="10523" width="10.7109375" style="11" customWidth="1"/>
    <col min="10524" max="10752" width="11" style="11"/>
    <col min="10753" max="10753" width="7.140625" style="11" customWidth="1"/>
    <col min="10754" max="10754" width="9" style="11" customWidth="1"/>
    <col min="10755" max="10755" width="12" style="11" customWidth="1"/>
    <col min="10756" max="10756" width="61.42578125" style="11" customWidth="1"/>
    <col min="10757" max="10757" width="6.7109375" style="11" customWidth="1"/>
    <col min="10758" max="10758" width="11.5703125" style="11" customWidth="1"/>
    <col min="10759" max="10759" width="8.7109375" style="11" customWidth="1"/>
    <col min="10760" max="10760" width="10.28515625" style="11" customWidth="1"/>
    <col min="10761" max="10761" width="11.42578125" style="11" customWidth="1"/>
    <col min="10762" max="10762" width="10.140625" style="11" customWidth="1"/>
    <col min="10763" max="10779" width="10.7109375" style="11" customWidth="1"/>
    <col min="10780" max="11008" width="11" style="11"/>
    <col min="11009" max="11009" width="7.140625" style="11" customWidth="1"/>
    <col min="11010" max="11010" width="9" style="11" customWidth="1"/>
    <col min="11011" max="11011" width="12" style="11" customWidth="1"/>
    <col min="11012" max="11012" width="61.42578125" style="11" customWidth="1"/>
    <col min="11013" max="11013" width="6.7109375" style="11" customWidth="1"/>
    <col min="11014" max="11014" width="11.5703125" style="11" customWidth="1"/>
    <col min="11015" max="11015" width="8.7109375" style="11" customWidth="1"/>
    <col min="11016" max="11016" width="10.28515625" style="11" customWidth="1"/>
    <col min="11017" max="11017" width="11.42578125" style="11" customWidth="1"/>
    <col min="11018" max="11018" width="10.140625" style="11" customWidth="1"/>
    <col min="11019" max="11035" width="10.7109375" style="11" customWidth="1"/>
    <col min="11036" max="11264" width="11" style="11"/>
    <col min="11265" max="11265" width="7.140625" style="11" customWidth="1"/>
    <col min="11266" max="11266" width="9" style="11" customWidth="1"/>
    <col min="11267" max="11267" width="12" style="11" customWidth="1"/>
    <col min="11268" max="11268" width="61.42578125" style="11" customWidth="1"/>
    <col min="11269" max="11269" width="6.7109375" style="11" customWidth="1"/>
    <col min="11270" max="11270" width="11.5703125" style="11" customWidth="1"/>
    <col min="11271" max="11271" width="8.7109375" style="11" customWidth="1"/>
    <col min="11272" max="11272" width="10.28515625" style="11" customWidth="1"/>
    <col min="11273" max="11273" width="11.42578125" style="11" customWidth="1"/>
    <col min="11274" max="11274" width="10.140625" style="11" customWidth="1"/>
    <col min="11275" max="11291" width="10.7109375" style="11" customWidth="1"/>
    <col min="11292" max="11520" width="11" style="11"/>
    <col min="11521" max="11521" width="7.140625" style="11" customWidth="1"/>
    <col min="11522" max="11522" width="9" style="11" customWidth="1"/>
    <col min="11523" max="11523" width="12" style="11" customWidth="1"/>
    <col min="11524" max="11524" width="61.42578125" style="11" customWidth="1"/>
    <col min="11525" max="11525" width="6.7109375" style="11" customWidth="1"/>
    <col min="11526" max="11526" width="11.5703125" style="11" customWidth="1"/>
    <col min="11527" max="11527" width="8.7109375" style="11" customWidth="1"/>
    <col min="11528" max="11528" width="10.28515625" style="11" customWidth="1"/>
    <col min="11529" max="11529" width="11.42578125" style="11" customWidth="1"/>
    <col min="11530" max="11530" width="10.140625" style="11" customWidth="1"/>
    <col min="11531" max="11547" width="10.7109375" style="11" customWidth="1"/>
    <col min="11548" max="11776" width="11" style="11"/>
    <col min="11777" max="11777" width="7.140625" style="11" customWidth="1"/>
    <col min="11778" max="11778" width="9" style="11" customWidth="1"/>
    <col min="11779" max="11779" width="12" style="11" customWidth="1"/>
    <col min="11780" max="11780" width="61.42578125" style="11" customWidth="1"/>
    <col min="11781" max="11781" width="6.7109375" style="11" customWidth="1"/>
    <col min="11782" max="11782" width="11.5703125" style="11" customWidth="1"/>
    <col min="11783" max="11783" width="8.7109375" style="11" customWidth="1"/>
    <col min="11784" max="11784" width="10.28515625" style="11" customWidth="1"/>
    <col min="11785" max="11785" width="11.42578125" style="11" customWidth="1"/>
    <col min="11786" max="11786" width="10.140625" style="11" customWidth="1"/>
    <col min="11787" max="11803" width="10.7109375" style="11" customWidth="1"/>
    <col min="11804" max="12032" width="11" style="11"/>
    <col min="12033" max="12033" width="7.140625" style="11" customWidth="1"/>
    <col min="12034" max="12034" width="9" style="11" customWidth="1"/>
    <col min="12035" max="12035" width="12" style="11" customWidth="1"/>
    <col min="12036" max="12036" width="61.42578125" style="11" customWidth="1"/>
    <col min="12037" max="12037" width="6.7109375" style="11" customWidth="1"/>
    <col min="12038" max="12038" width="11.5703125" style="11" customWidth="1"/>
    <col min="12039" max="12039" width="8.7109375" style="11" customWidth="1"/>
    <col min="12040" max="12040" width="10.28515625" style="11" customWidth="1"/>
    <col min="12041" max="12041" width="11.42578125" style="11" customWidth="1"/>
    <col min="12042" max="12042" width="10.140625" style="11" customWidth="1"/>
    <col min="12043" max="12059" width="10.7109375" style="11" customWidth="1"/>
    <col min="12060" max="12288" width="11" style="11"/>
    <col min="12289" max="12289" width="7.140625" style="11" customWidth="1"/>
    <col min="12290" max="12290" width="9" style="11" customWidth="1"/>
    <col min="12291" max="12291" width="12" style="11" customWidth="1"/>
    <col min="12292" max="12292" width="61.42578125" style="11" customWidth="1"/>
    <col min="12293" max="12293" width="6.7109375" style="11" customWidth="1"/>
    <col min="12294" max="12294" width="11.5703125" style="11" customWidth="1"/>
    <col min="12295" max="12295" width="8.7109375" style="11" customWidth="1"/>
    <col min="12296" max="12296" width="10.28515625" style="11" customWidth="1"/>
    <col min="12297" max="12297" width="11.42578125" style="11" customWidth="1"/>
    <col min="12298" max="12298" width="10.140625" style="11" customWidth="1"/>
    <col min="12299" max="12315" width="10.7109375" style="11" customWidth="1"/>
    <col min="12316" max="12544" width="11" style="11"/>
    <col min="12545" max="12545" width="7.140625" style="11" customWidth="1"/>
    <col min="12546" max="12546" width="9" style="11" customWidth="1"/>
    <col min="12547" max="12547" width="12" style="11" customWidth="1"/>
    <col min="12548" max="12548" width="61.42578125" style="11" customWidth="1"/>
    <col min="12549" max="12549" width="6.7109375" style="11" customWidth="1"/>
    <col min="12550" max="12550" width="11.5703125" style="11" customWidth="1"/>
    <col min="12551" max="12551" width="8.7109375" style="11" customWidth="1"/>
    <col min="12552" max="12552" width="10.28515625" style="11" customWidth="1"/>
    <col min="12553" max="12553" width="11.42578125" style="11" customWidth="1"/>
    <col min="12554" max="12554" width="10.140625" style="11" customWidth="1"/>
    <col min="12555" max="12571" width="10.7109375" style="11" customWidth="1"/>
    <col min="12572" max="12800" width="11" style="11"/>
    <col min="12801" max="12801" width="7.140625" style="11" customWidth="1"/>
    <col min="12802" max="12802" width="9" style="11" customWidth="1"/>
    <col min="12803" max="12803" width="12" style="11" customWidth="1"/>
    <col min="12804" max="12804" width="61.42578125" style="11" customWidth="1"/>
    <col min="12805" max="12805" width="6.7109375" style="11" customWidth="1"/>
    <col min="12806" max="12806" width="11.5703125" style="11" customWidth="1"/>
    <col min="12807" max="12807" width="8.7109375" style="11" customWidth="1"/>
    <col min="12808" max="12808" width="10.28515625" style="11" customWidth="1"/>
    <col min="12809" max="12809" width="11.42578125" style="11" customWidth="1"/>
    <col min="12810" max="12810" width="10.140625" style="11" customWidth="1"/>
    <col min="12811" max="12827" width="10.7109375" style="11" customWidth="1"/>
    <col min="12828" max="13056" width="11" style="11"/>
    <col min="13057" max="13057" width="7.140625" style="11" customWidth="1"/>
    <col min="13058" max="13058" width="9" style="11" customWidth="1"/>
    <col min="13059" max="13059" width="12" style="11" customWidth="1"/>
    <col min="13060" max="13060" width="61.42578125" style="11" customWidth="1"/>
    <col min="13061" max="13061" width="6.7109375" style="11" customWidth="1"/>
    <col min="13062" max="13062" width="11.5703125" style="11" customWidth="1"/>
    <col min="13063" max="13063" width="8.7109375" style="11" customWidth="1"/>
    <col min="13064" max="13064" width="10.28515625" style="11" customWidth="1"/>
    <col min="13065" max="13065" width="11.42578125" style="11" customWidth="1"/>
    <col min="13066" max="13066" width="10.140625" style="11" customWidth="1"/>
    <col min="13067" max="13083" width="10.7109375" style="11" customWidth="1"/>
    <col min="13084" max="13312" width="11" style="11"/>
    <col min="13313" max="13313" width="7.140625" style="11" customWidth="1"/>
    <col min="13314" max="13314" width="9" style="11" customWidth="1"/>
    <col min="13315" max="13315" width="12" style="11" customWidth="1"/>
    <col min="13316" max="13316" width="61.42578125" style="11" customWidth="1"/>
    <col min="13317" max="13317" width="6.7109375" style="11" customWidth="1"/>
    <col min="13318" max="13318" width="11.5703125" style="11" customWidth="1"/>
    <col min="13319" max="13319" width="8.7109375" style="11" customWidth="1"/>
    <col min="13320" max="13320" width="10.28515625" style="11" customWidth="1"/>
    <col min="13321" max="13321" width="11.42578125" style="11" customWidth="1"/>
    <col min="13322" max="13322" width="10.140625" style="11" customWidth="1"/>
    <col min="13323" max="13339" width="10.7109375" style="11" customWidth="1"/>
    <col min="13340" max="13568" width="11" style="11"/>
    <col min="13569" max="13569" width="7.140625" style="11" customWidth="1"/>
    <col min="13570" max="13570" width="9" style="11" customWidth="1"/>
    <col min="13571" max="13571" width="12" style="11" customWidth="1"/>
    <col min="13572" max="13572" width="61.42578125" style="11" customWidth="1"/>
    <col min="13573" max="13573" width="6.7109375" style="11" customWidth="1"/>
    <col min="13574" max="13574" width="11.5703125" style="11" customWidth="1"/>
    <col min="13575" max="13575" width="8.7109375" style="11" customWidth="1"/>
    <col min="13576" max="13576" width="10.28515625" style="11" customWidth="1"/>
    <col min="13577" max="13577" width="11.42578125" style="11" customWidth="1"/>
    <col min="13578" max="13578" width="10.140625" style="11" customWidth="1"/>
    <col min="13579" max="13595" width="10.7109375" style="11" customWidth="1"/>
    <col min="13596" max="13824" width="11" style="11"/>
    <col min="13825" max="13825" width="7.140625" style="11" customWidth="1"/>
    <col min="13826" max="13826" width="9" style="11" customWidth="1"/>
    <col min="13827" max="13827" width="12" style="11" customWidth="1"/>
    <col min="13828" max="13828" width="61.42578125" style="11" customWidth="1"/>
    <col min="13829" max="13829" width="6.7109375" style="11" customWidth="1"/>
    <col min="13830" max="13830" width="11.5703125" style="11" customWidth="1"/>
    <col min="13831" max="13831" width="8.7109375" style="11" customWidth="1"/>
    <col min="13832" max="13832" width="10.28515625" style="11" customWidth="1"/>
    <col min="13833" max="13833" width="11.42578125" style="11" customWidth="1"/>
    <col min="13834" max="13834" width="10.140625" style="11" customWidth="1"/>
    <col min="13835" max="13851" width="10.7109375" style="11" customWidth="1"/>
    <col min="13852" max="14080" width="11" style="11"/>
    <col min="14081" max="14081" width="7.140625" style="11" customWidth="1"/>
    <col min="14082" max="14082" width="9" style="11" customWidth="1"/>
    <col min="14083" max="14083" width="12" style="11" customWidth="1"/>
    <col min="14084" max="14084" width="61.42578125" style="11" customWidth="1"/>
    <col min="14085" max="14085" width="6.7109375" style="11" customWidth="1"/>
    <col min="14086" max="14086" width="11.5703125" style="11" customWidth="1"/>
    <col min="14087" max="14087" width="8.7109375" style="11" customWidth="1"/>
    <col min="14088" max="14088" width="10.28515625" style="11" customWidth="1"/>
    <col min="14089" max="14089" width="11.42578125" style="11" customWidth="1"/>
    <col min="14090" max="14090" width="10.140625" style="11" customWidth="1"/>
    <col min="14091" max="14107" width="10.7109375" style="11" customWidth="1"/>
    <col min="14108" max="14336" width="11" style="11"/>
    <col min="14337" max="14337" width="7.140625" style="11" customWidth="1"/>
    <col min="14338" max="14338" width="9" style="11" customWidth="1"/>
    <col min="14339" max="14339" width="12" style="11" customWidth="1"/>
    <col min="14340" max="14340" width="61.42578125" style="11" customWidth="1"/>
    <col min="14341" max="14341" width="6.7109375" style="11" customWidth="1"/>
    <col min="14342" max="14342" width="11.5703125" style="11" customWidth="1"/>
    <col min="14343" max="14343" width="8.7109375" style="11" customWidth="1"/>
    <col min="14344" max="14344" width="10.28515625" style="11" customWidth="1"/>
    <col min="14345" max="14345" width="11.42578125" style="11" customWidth="1"/>
    <col min="14346" max="14346" width="10.140625" style="11" customWidth="1"/>
    <col min="14347" max="14363" width="10.7109375" style="11" customWidth="1"/>
    <col min="14364" max="14592" width="11" style="11"/>
    <col min="14593" max="14593" width="7.140625" style="11" customWidth="1"/>
    <col min="14594" max="14594" width="9" style="11" customWidth="1"/>
    <col min="14595" max="14595" width="12" style="11" customWidth="1"/>
    <col min="14596" max="14596" width="61.42578125" style="11" customWidth="1"/>
    <col min="14597" max="14597" width="6.7109375" style="11" customWidth="1"/>
    <col min="14598" max="14598" width="11.5703125" style="11" customWidth="1"/>
    <col min="14599" max="14599" width="8.7109375" style="11" customWidth="1"/>
    <col min="14600" max="14600" width="10.28515625" style="11" customWidth="1"/>
    <col min="14601" max="14601" width="11.42578125" style="11" customWidth="1"/>
    <col min="14602" max="14602" width="10.140625" style="11" customWidth="1"/>
    <col min="14603" max="14619" width="10.7109375" style="11" customWidth="1"/>
    <col min="14620" max="14848" width="11" style="11"/>
    <col min="14849" max="14849" width="7.140625" style="11" customWidth="1"/>
    <col min="14850" max="14850" width="9" style="11" customWidth="1"/>
    <col min="14851" max="14851" width="12" style="11" customWidth="1"/>
    <col min="14852" max="14852" width="61.42578125" style="11" customWidth="1"/>
    <col min="14853" max="14853" width="6.7109375" style="11" customWidth="1"/>
    <col min="14854" max="14854" width="11.5703125" style="11" customWidth="1"/>
    <col min="14855" max="14855" width="8.7109375" style="11" customWidth="1"/>
    <col min="14856" max="14856" width="10.28515625" style="11" customWidth="1"/>
    <col min="14857" max="14857" width="11.42578125" style="11" customWidth="1"/>
    <col min="14858" max="14858" width="10.140625" style="11" customWidth="1"/>
    <col min="14859" max="14875" width="10.7109375" style="11" customWidth="1"/>
    <col min="14876" max="15104" width="11" style="11"/>
    <col min="15105" max="15105" width="7.140625" style="11" customWidth="1"/>
    <col min="15106" max="15106" width="9" style="11" customWidth="1"/>
    <col min="15107" max="15107" width="12" style="11" customWidth="1"/>
    <col min="15108" max="15108" width="61.42578125" style="11" customWidth="1"/>
    <col min="15109" max="15109" width="6.7109375" style="11" customWidth="1"/>
    <col min="15110" max="15110" width="11.5703125" style="11" customWidth="1"/>
    <col min="15111" max="15111" width="8.7109375" style="11" customWidth="1"/>
    <col min="15112" max="15112" width="10.28515625" style="11" customWidth="1"/>
    <col min="15113" max="15113" width="11.42578125" style="11" customWidth="1"/>
    <col min="15114" max="15114" width="10.140625" style="11" customWidth="1"/>
    <col min="15115" max="15131" width="10.7109375" style="11" customWidth="1"/>
    <col min="15132" max="15360" width="11" style="11"/>
    <col min="15361" max="15361" width="7.140625" style="11" customWidth="1"/>
    <col min="15362" max="15362" width="9" style="11" customWidth="1"/>
    <col min="15363" max="15363" width="12" style="11" customWidth="1"/>
    <col min="15364" max="15364" width="61.42578125" style="11" customWidth="1"/>
    <col min="15365" max="15365" width="6.7109375" style="11" customWidth="1"/>
    <col min="15366" max="15366" width="11.5703125" style="11" customWidth="1"/>
    <col min="15367" max="15367" width="8.7109375" style="11" customWidth="1"/>
    <col min="15368" max="15368" width="10.28515625" style="11" customWidth="1"/>
    <col min="15369" max="15369" width="11.42578125" style="11" customWidth="1"/>
    <col min="15370" max="15370" width="10.140625" style="11" customWidth="1"/>
    <col min="15371" max="15387" width="10.7109375" style="11" customWidth="1"/>
    <col min="15388" max="15616" width="11" style="11"/>
    <col min="15617" max="15617" width="7.140625" style="11" customWidth="1"/>
    <col min="15618" max="15618" width="9" style="11" customWidth="1"/>
    <col min="15619" max="15619" width="12" style="11" customWidth="1"/>
    <col min="15620" max="15620" width="61.42578125" style="11" customWidth="1"/>
    <col min="15621" max="15621" width="6.7109375" style="11" customWidth="1"/>
    <col min="15622" max="15622" width="11.5703125" style="11" customWidth="1"/>
    <col min="15623" max="15623" width="8.7109375" style="11" customWidth="1"/>
    <col min="15624" max="15624" width="10.28515625" style="11" customWidth="1"/>
    <col min="15625" max="15625" width="11.42578125" style="11" customWidth="1"/>
    <col min="15626" max="15626" width="10.140625" style="11" customWidth="1"/>
    <col min="15627" max="15643" width="10.7109375" style="11" customWidth="1"/>
    <col min="15644" max="15872" width="11" style="11"/>
    <col min="15873" max="15873" width="7.140625" style="11" customWidth="1"/>
    <col min="15874" max="15874" width="9" style="11" customWidth="1"/>
    <col min="15875" max="15875" width="12" style="11" customWidth="1"/>
    <col min="15876" max="15876" width="61.42578125" style="11" customWidth="1"/>
    <col min="15877" max="15877" width="6.7109375" style="11" customWidth="1"/>
    <col min="15878" max="15878" width="11.5703125" style="11" customWidth="1"/>
    <col min="15879" max="15879" width="8.7109375" style="11" customWidth="1"/>
    <col min="15880" max="15880" width="10.28515625" style="11" customWidth="1"/>
    <col min="15881" max="15881" width="11.42578125" style="11" customWidth="1"/>
    <col min="15882" max="15882" width="10.140625" style="11" customWidth="1"/>
    <col min="15883" max="15899" width="10.7109375" style="11" customWidth="1"/>
    <col min="15900" max="16128" width="11" style="11"/>
    <col min="16129" max="16129" width="7.140625" style="11" customWidth="1"/>
    <col min="16130" max="16130" width="9" style="11" customWidth="1"/>
    <col min="16131" max="16131" width="12" style="11" customWidth="1"/>
    <col min="16132" max="16132" width="61.42578125" style="11" customWidth="1"/>
    <col min="16133" max="16133" width="6.7109375" style="11" customWidth="1"/>
    <col min="16134" max="16134" width="11.5703125" style="11" customWidth="1"/>
    <col min="16135" max="16135" width="8.7109375" style="11" customWidth="1"/>
    <col min="16136" max="16136" width="10.28515625" style="11" customWidth="1"/>
    <col min="16137" max="16137" width="11.42578125" style="11" customWidth="1"/>
    <col min="16138" max="16138" width="10.140625" style="11" customWidth="1"/>
    <col min="16139" max="16155" width="10.7109375" style="11" customWidth="1"/>
    <col min="16156" max="16384" width="11" style="11"/>
  </cols>
  <sheetData>
    <row r="1" spans="1:27" x14ac:dyDescent="0.2">
      <c r="A1" s="7"/>
      <c r="B1" s="8"/>
      <c r="C1" s="9"/>
      <c r="D1" s="8"/>
      <c r="E1" s="8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x14ac:dyDescent="0.2">
      <c r="A2" s="7"/>
      <c r="B2" s="7" t="s">
        <v>0</v>
      </c>
      <c r="C2" s="8"/>
      <c r="D2" s="9"/>
      <c r="E2" s="8"/>
      <c r="F2" s="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x14ac:dyDescent="0.2">
      <c r="A3" s="7"/>
      <c r="B3" s="7" t="s">
        <v>1</v>
      </c>
      <c r="C3" s="8"/>
      <c r="D3" s="9"/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x14ac:dyDescent="0.2">
      <c r="A4" s="7"/>
      <c r="B4" s="7" t="s">
        <v>2</v>
      </c>
      <c r="C4" s="11"/>
      <c r="D4" s="11"/>
      <c r="E4" s="11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x14ac:dyDescent="0.2">
      <c r="A5" s="7"/>
      <c r="B5" s="7"/>
      <c r="C5" s="11"/>
      <c r="D5" s="11"/>
      <c r="E5" s="11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x14ac:dyDescent="0.2">
      <c r="A6" s="5" t="s">
        <v>3</v>
      </c>
      <c r="B6" s="5" t="s">
        <v>4</v>
      </c>
      <c r="C6" s="5" t="s">
        <v>4</v>
      </c>
      <c r="D6" s="5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5" t="s">
        <v>4</v>
      </c>
      <c r="L6" s="5" t="s">
        <v>4</v>
      </c>
      <c r="M6" s="5" t="s">
        <v>4</v>
      </c>
      <c r="N6" s="5" t="s">
        <v>4</v>
      </c>
      <c r="O6" s="5" t="s">
        <v>4</v>
      </c>
      <c r="P6" s="5" t="s">
        <v>4</v>
      </c>
      <c r="Q6" s="5" t="s">
        <v>4</v>
      </c>
      <c r="R6" s="5" t="s">
        <v>4</v>
      </c>
      <c r="S6" s="5" t="s">
        <v>4</v>
      </c>
      <c r="T6" s="5" t="s">
        <v>4</v>
      </c>
      <c r="U6" s="5" t="s">
        <v>4</v>
      </c>
      <c r="V6" s="5" t="s">
        <v>4</v>
      </c>
      <c r="W6" s="5" t="s">
        <v>4</v>
      </c>
      <c r="X6" s="5" t="s">
        <v>4</v>
      </c>
      <c r="Y6" s="5" t="s">
        <v>4</v>
      </c>
      <c r="Z6" s="5" t="s">
        <v>4</v>
      </c>
      <c r="AA6" s="5" t="s">
        <v>4</v>
      </c>
    </row>
    <row r="7" spans="1:27" ht="10.9" customHeight="1" x14ac:dyDescent="0.2">
      <c r="A7" s="1"/>
      <c r="B7" s="11"/>
      <c r="C7" s="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2.75" customHeight="1" x14ac:dyDescent="0.2">
      <c r="A8" s="6" t="s">
        <v>5</v>
      </c>
      <c r="B8" s="6"/>
      <c r="C8" s="6"/>
      <c r="D8" s="6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2.75" customHeight="1" x14ac:dyDescent="0.2">
      <c r="A9" s="6" t="s">
        <v>6</v>
      </c>
      <c r="B9" s="6"/>
      <c r="C9" s="6"/>
      <c r="D9" s="6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2.75" customHeight="1" x14ac:dyDescent="0.2">
      <c r="A10" s="6" t="s">
        <v>7</v>
      </c>
      <c r="B10" s="6"/>
      <c r="C10" s="6"/>
      <c r="D10" s="6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2.75" customHeight="1" x14ac:dyDescent="0.2">
      <c r="A11" s="6" t="s">
        <v>8</v>
      </c>
      <c r="B11" s="6"/>
      <c r="C11" s="6"/>
      <c r="D11" s="6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2.75" customHeight="1" x14ac:dyDescent="0.2">
      <c r="A12" s="6" t="s">
        <v>9</v>
      </c>
      <c r="B12" s="6"/>
      <c r="C12" s="6"/>
      <c r="D12" s="6"/>
      <c r="E12" s="11"/>
      <c r="F12" s="11"/>
      <c r="G12" s="11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s="4" customFormat="1" ht="37.35" customHeight="1" x14ac:dyDescent="0.2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2" t="s">
        <v>20</v>
      </c>
      <c r="L13" s="3" t="s">
        <v>21</v>
      </c>
      <c r="M13" s="3" t="s">
        <v>22</v>
      </c>
      <c r="N13" s="3" t="s">
        <v>23</v>
      </c>
      <c r="O13" s="3" t="s">
        <v>24</v>
      </c>
      <c r="P13" s="3" t="s">
        <v>25</v>
      </c>
      <c r="Q13" s="3" t="s">
        <v>26</v>
      </c>
      <c r="R13" s="3" t="s">
        <v>27</v>
      </c>
      <c r="S13" s="3" t="s">
        <v>28</v>
      </c>
      <c r="T13" s="3" t="s">
        <v>29</v>
      </c>
      <c r="U13" s="3" t="s">
        <v>30</v>
      </c>
      <c r="V13" s="3" t="s">
        <v>31</v>
      </c>
      <c r="W13" s="3" t="s">
        <v>32</v>
      </c>
      <c r="X13" s="3" t="s">
        <v>33</v>
      </c>
      <c r="Y13" s="3" t="s">
        <v>34</v>
      </c>
      <c r="Z13" s="3" t="s">
        <v>35</v>
      </c>
      <c r="AA13" s="3" t="s">
        <v>36</v>
      </c>
    </row>
    <row r="14" spans="1:27" ht="29.1" customHeight="1" x14ac:dyDescent="0.2">
      <c r="A14" s="13">
        <v>1</v>
      </c>
      <c r="B14" s="13" t="s">
        <v>37</v>
      </c>
      <c r="C14" s="13" t="s">
        <v>38</v>
      </c>
      <c r="D14" s="14" t="s">
        <v>39</v>
      </c>
      <c r="E14" s="13" t="s">
        <v>40</v>
      </c>
      <c r="F14" s="13">
        <v>2307304</v>
      </c>
      <c r="G14" s="13">
        <f>VLOOKUP(D14,[1]Planilha2!$A$2:$W$999,2,0)</f>
        <v>5</v>
      </c>
      <c r="H14" s="13">
        <f>VLOOKUP(D14,[1]Planilha2!$A$2:$W$999,19,0)</f>
        <v>3</v>
      </c>
      <c r="I14" s="13">
        <f>VLOOKUP(D14,[1]Planilha2!$A$2:$W$999,20,0)</f>
        <v>0</v>
      </c>
      <c r="J14" s="13">
        <f>VLOOKUP(D14,[1]Planilha2!$A$2:$W$999,21,0)</f>
        <v>3</v>
      </c>
      <c r="K14" s="13">
        <v>0</v>
      </c>
      <c r="L14" s="13">
        <v>0</v>
      </c>
      <c r="M14" s="13">
        <f>VLOOKUP(D14,[1]Planilha2!$A$2:$W$999,17,0)</f>
        <v>0</v>
      </c>
      <c r="N14" s="13">
        <f>VLOOKUP(D14,[1]Planilha2!$A$2:$W$999,18,0)</f>
        <v>0</v>
      </c>
      <c r="O14" s="13">
        <f>VLOOKUP(D14,[1]Planilha2!$A$2:$W$999,4,0)</f>
        <v>0</v>
      </c>
      <c r="P14" s="13">
        <f>VLOOKUP(D14,[1]Planilha2!$A$2:$W$999,5,0)</f>
        <v>0</v>
      </c>
      <c r="Q14" s="13">
        <f>VLOOKUP(D14,[1]Planilha2!$A$2:$W$999,6,0)</f>
        <v>0</v>
      </c>
      <c r="R14" s="13">
        <f>VLOOKUP(D14,[1]Planilha2!$A$2:$W$999,7,0)</f>
        <v>0</v>
      </c>
      <c r="S14" s="13">
        <f>VLOOKUP(D14,[1]Planilha2!$A$2:$W$999,8,0)</f>
        <v>0</v>
      </c>
      <c r="T14" s="13">
        <f>VLOOKUP(D14,[1]Planilha2!$A$2:$W$999,9,0)</f>
        <v>0</v>
      </c>
      <c r="U14" s="13">
        <f>VLOOKUP(D14,[1]Planilha2!$A$2:$W$999,10,0)</f>
        <v>0</v>
      </c>
      <c r="V14" s="13">
        <f>VLOOKUP(D14,[1]Planilha2!$A$2:$W$999,11,0)</f>
        <v>0</v>
      </c>
      <c r="W14" s="13">
        <f>VLOOKUP(D14,[1]Planilha2!$A$2:$W$899,12,0)</f>
        <v>0</v>
      </c>
      <c r="X14" s="13">
        <f>VLOOKUP(D14,[1]Planilha2!$A$2:$W$999,13,0)</f>
        <v>0</v>
      </c>
      <c r="Y14" s="13">
        <f>VLOOKUP(D14,[1]Planilha2!$A$2:$W$999,14,0)</f>
        <v>0</v>
      </c>
      <c r="Z14" s="13">
        <f>VLOOKUP(D14,[1]Planilha2!$A$2:$W$999,15,0)</f>
        <v>0</v>
      </c>
      <c r="AA14" s="13">
        <f>VLOOKUP(D14,[1]Planilha2!$A$2:$W$999,16,0)</f>
        <v>0</v>
      </c>
    </row>
    <row r="15" spans="1:27" ht="29.1" customHeight="1" x14ac:dyDescent="0.2">
      <c r="A15" s="13">
        <v>2</v>
      </c>
      <c r="B15" s="13" t="s">
        <v>37</v>
      </c>
      <c r="C15" s="13" t="s">
        <v>38</v>
      </c>
      <c r="D15" s="14" t="s">
        <v>41</v>
      </c>
      <c r="E15" s="13" t="s">
        <v>40</v>
      </c>
      <c r="F15" s="13">
        <v>2307304</v>
      </c>
      <c r="G15" s="13">
        <f>VLOOKUP(D15,[1]Planilha2!$A$2:$W$999,2,0)</f>
        <v>5</v>
      </c>
      <c r="H15" s="13">
        <f>VLOOKUP(D15,[1]Planilha2!$A$2:$W$999,19,0)</f>
        <v>3</v>
      </c>
      <c r="I15" s="13">
        <f>VLOOKUP(D15,[1]Planilha2!$A$2:$W$999,20,0)</f>
        <v>0</v>
      </c>
      <c r="J15" s="13">
        <f>VLOOKUP(D15,[1]Planilha2!$A$2:$W$999,21,0)</f>
        <v>3</v>
      </c>
      <c r="K15" s="13">
        <v>0</v>
      </c>
      <c r="L15" s="13">
        <v>0</v>
      </c>
      <c r="M15" s="13">
        <f>VLOOKUP(D15,[1]Planilha2!$A$2:$W$999,17,0)</f>
        <v>0</v>
      </c>
      <c r="N15" s="13">
        <f>VLOOKUP(D15,[1]Planilha2!$A$2:$W$999,18,0)</f>
        <v>0</v>
      </c>
      <c r="O15" s="13">
        <f>VLOOKUP(D15,[1]Planilha2!$A$2:$W$999,4,0)</f>
        <v>0</v>
      </c>
      <c r="P15" s="13">
        <f>VLOOKUP(D15,[1]Planilha2!$A$2:$W$999,5,0)</f>
        <v>0</v>
      </c>
      <c r="Q15" s="13">
        <f>VLOOKUP(D15,[1]Planilha2!$A$2:$W$999,6,0)</f>
        <v>0</v>
      </c>
      <c r="R15" s="13">
        <f>VLOOKUP(D15,[1]Planilha2!$A$2:$W$999,7,0)</f>
        <v>0</v>
      </c>
      <c r="S15" s="13">
        <f>VLOOKUP(D15,[1]Planilha2!$A$2:$W$999,8,0)</f>
        <v>0</v>
      </c>
      <c r="T15" s="13">
        <f>VLOOKUP(D15,[1]Planilha2!$A$2:$W$999,9,0)</f>
        <v>0</v>
      </c>
      <c r="U15" s="13">
        <f>VLOOKUP(D15,[1]Planilha2!$A$2:$W$999,10,0)</f>
        <v>0</v>
      </c>
      <c r="V15" s="13">
        <f>VLOOKUP(D15,[1]Planilha2!$A$2:$W$999,11,0)</f>
        <v>0</v>
      </c>
      <c r="W15" s="13">
        <f>VLOOKUP(D15,[1]Planilha2!$A$2:$W$899,12,0)</f>
        <v>0</v>
      </c>
      <c r="X15" s="13">
        <f>VLOOKUP(D15,[1]Planilha2!$A$2:$W$999,13,0)</f>
        <v>0</v>
      </c>
      <c r="Y15" s="13">
        <f>VLOOKUP(D15,[1]Planilha2!$A$2:$W$999,14,0)</f>
        <v>0</v>
      </c>
      <c r="Z15" s="13">
        <f>VLOOKUP(D15,[1]Planilha2!$A$2:$W$999,15,0)</f>
        <v>0</v>
      </c>
      <c r="AA15" s="13">
        <f>VLOOKUP(D15,[1]Planilha2!$A$2:$W$999,16,0)</f>
        <v>0</v>
      </c>
    </row>
    <row r="16" spans="1:27" ht="29.1" customHeight="1" x14ac:dyDescent="0.2">
      <c r="A16" s="13">
        <v>3</v>
      </c>
      <c r="B16" s="13" t="s">
        <v>37</v>
      </c>
      <c r="C16" s="13" t="s">
        <v>38</v>
      </c>
      <c r="D16" s="14" t="s">
        <v>42</v>
      </c>
      <c r="E16" s="13" t="s">
        <v>40</v>
      </c>
      <c r="F16" s="13">
        <v>2304400</v>
      </c>
      <c r="G16" s="13">
        <f>VLOOKUP(D16,[1]Planilha2!$A$2:$W$999,2,0)</f>
        <v>15</v>
      </c>
      <c r="H16" s="13">
        <f>VLOOKUP(D16,[1]Planilha2!$A$2:$W$999,19,0)</f>
        <v>8</v>
      </c>
      <c r="I16" s="13">
        <f>VLOOKUP(D16,[1]Planilha2!$A$2:$W$999,20,0)</f>
        <v>0</v>
      </c>
      <c r="J16" s="13">
        <f>VLOOKUP(D16,[1]Planilha2!$A$2:$W$999,21,0)</f>
        <v>2</v>
      </c>
      <c r="K16" s="13">
        <v>0</v>
      </c>
      <c r="L16" s="13">
        <v>0</v>
      </c>
      <c r="M16" s="13">
        <f>VLOOKUP(D16,[1]Planilha2!$A$2:$W$999,17,0)</f>
        <v>0</v>
      </c>
      <c r="N16" s="13">
        <f>VLOOKUP(D16,[1]Planilha2!$A$2:$W$999,18,0)</f>
        <v>0</v>
      </c>
      <c r="O16" s="13">
        <f>VLOOKUP(D16,[1]Planilha2!$A$2:$W$999,4,0)</f>
        <v>0</v>
      </c>
      <c r="P16" s="13">
        <f>VLOOKUP(D16,[1]Planilha2!$A$2:$W$999,5,0)</f>
        <v>0</v>
      </c>
      <c r="Q16" s="13">
        <f>VLOOKUP(D16,[1]Planilha2!$A$2:$W$999,6,0)</f>
        <v>0</v>
      </c>
      <c r="R16" s="13">
        <f>VLOOKUP(D16,[1]Planilha2!$A$2:$W$999,7,0)</f>
        <v>0</v>
      </c>
      <c r="S16" s="13">
        <f>VLOOKUP(D16,[1]Planilha2!$A$2:$W$999,8,0)</f>
        <v>0</v>
      </c>
      <c r="T16" s="13">
        <f>VLOOKUP(D16,[1]Planilha2!$A$2:$W$999,9,0)</f>
        <v>0</v>
      </c>
      <c r="U16" s="13">
        <f>VLOOKUP(D16,[1]Planilha2!$A$2:$W$999,10,0)</f>
        <v>0</v>
      </c>
      <c r="V16" s="13">
        <f>VLOOKUP(D16,[1]Planilha2!$A$2:$W$999,11,0)</f>
        <v>0</v>
      </c>
      <c r="W16" s="13">
        <f>VLOOKUP(D16,[1]Planilha2!$A$2:$W$899,12,0)</f>
        <v>0</v>
      </c>
      <c r="X16" s="13">
        <f>VLOOKUP(D16,[1]Planilha2!$A$2:$W$999,13,0)</f>
        <v>0</v>
      </c>
      <c r="Y16" s="13">
        <f>VLOOKUP(D16,[1]Planilha2!$A$2:$W$999,14,0)</f>
        <v>0</v>
      </c>
      <c r="Z16" s="13">
        <f>VLOOKUP(D16,[1]Planilha2!$A$2:$W$999,15,0)</f>
        <v>0</v>
      </c>
      <c r="AA16" s="13">
        <f>VLOOKUP(D16,[1]Planilha2!$A$2:$W$999,16,0)</f>
        <v>0</v>
      </c>
    </row>
    <row r="17" spans="1:27" ht="29.1" customHeight="1" x14ac:dyDescent="0.2">
      <c r="A17" s="13">
        <v>4</v>
      </c>
      <c r="B17" s="13" t="s">
        <v>37</v>
      </c>
      <c r="C17" s="13" t="s">
        <v>38</v>
      </c>
      <c r="D17" s="14" t="s">
        <v>43</v>
      </c>
      <c r="E17" s="13" t="s">
        <v>40</v>
      </c>
      <c r="F17" s="13">
        <v>2307304</v>
      </c>
      <c r="G17" s="13">
        <f>VLOOKUP(D17,[1]Planilha2!$A$2:$W$999,2,0)</f>
        <v>5.5</v>
      </c>
      <c r="H17" s="13">
        <f>VLOOKUP(D17,[1]Planilha2!$A$2:$W$999,19,0)</f>
        <v>3</v>
      </c>
      <c r="I17" s="13">
        <f>VLOOKUP(D17,[1]Planilha2!$A$2:$W$999,20,0)</f>
        <v>0</v>
      </c>
      <c r="J17" s="13">
        <f>VLOOKUP(D17,[1]Planilha2!$A$2:$W$999,21,0)</f>
        <v>1</v>
      </c>
      <c r="K17" s="13">
        <v>0</v>
      </c>
      <c r="L17" s="13">
        <v>0</v>
      </c>
      <c r="M17" s="13">
        <f>VLOOKUP(D17,[1]Planilha2!$A$2:$W$999,17,0)</f>
        <v>0</v>
      </c>
      <c r="N17" s="13">
        <f>VLOOKUP(D17,[1]Planilha2!$A$2:$W$999,18,0)</f>
        <v>0</v>
      </c>
      <c r="O17" s="13">
        <f>VLOOKUP(D17,[1]Planilha2!$A$2:$W$999,4,0)</f>
        <v>0</v>
      </c>
      <c r="P17" s="13">
        <f>VLOOKUP(D17,[1]Planilha2!$A$2:$W$999,5,0)</f>
        <v>0</v>
      </c>
      <c r="Q17" s="13">
        <f>VLOOKUP(D17,[1]Planilha2!$A$2:$W$999,6,0)</f>
        <v>0</v>
      </c>
      <c r="R17" s="13">
        <f>VLOOKUP(D17,[1]Planilha2!$A$2:$W$999,7,0)</f>
        <v>1</v>
      </c>
      <c r="S17" s="13">
        <f>VLOOKUP(D17,[1]Planilha2!$A$2:$W$999,8,0)</f>
        <v>0</v>
      </c>
      <c r="T17" s="13">
        <f>VLOOKUP(D17,[1]Planilha2!$A$2:$W$999,9,0)</f>
        <v>0</v>
      </c>
      <c r="U17" s="13">
        <f>VLOOKUP(D17,[1]Planilha2!$A$2:$W$999,10,0)</f>
        <v>0</v>
      </c>
      <c r="V17" s="13">
        <f>VLOOKUP(D17,[1]Planilha2!$A$2:$W$999,11,0)</f>
        <v>0</v>
      </c>
      <c r="W17" s="13">
        <f>VLOOKUP(D17,[1]Planilha2!$A$2:$W$899,12,0)</f>
        <v>0</v>
      </c>
      <c r="X17" s="13">
        <f>VLOOKUP(D17,[1]Planilha2!$A$2:$W$999,13,0)</f>
        <v>0</v>
      </c>
      <c r="Y17" s="13">
        <f>VLOOKUP(D17,[1]Planilha2!$A$2:$W$999,14,0)</f>
        <v>0</v>
      </c>
      <c r="Z17" s="13">
        <f>VLOOKUP(D17,[1]Planilha2!$A$2:$W$999,15,0)</f>
        <v>0</v>
      </c>
      <c r="AA17" s="13">
        <f>VLOOKUP(D17,[1]Planilha2!$A$2:$W$999,16,0)</f>
        <v>0</v>
      </c>
    </row>
    <row r="18" spans="1:27" ht="29.1" customHeight="1" x14ac:dyDescent="0.2">
      <c r="A18" s="13">
        <v>5</v>
      </c>
      <c r="B18" s="13" t="s">
        <v>37</v>
      </c>
      <c r="C18" s="13" t="s">
        <v>38</v>
      </c>
      <c r="D18" s="14" t="s">
        <v>44</v>
      </c>
      <c r="E18" s="13" t="s">
        <v>40</v>
      </c>
      <c r="F18" s="13">
        <v>2304400</v>
      </c>
      <c r="G18" s="13">
        <f>VLOOKUP(D18,[1]Planilha2!$A$2:$W$999,2,0)</f>
        <v>33.5</v>
      </c>
      <c r="H18" s="13">
        <f>VLOOKUP(D18,[1]Planilha2!$A$2:$W$999,19,0)</f>
        <v>3</v>
      </c>
      <c r="I18" s="13">
        <f>VLOOKUP(D18,[1]Planilha2!$A$2:$W$999,20,0)</f>
        <v>0</v>
      </c>
      <c r="J18" s="13">
        <f>VLOOKUP(D18,[1]Planilha2!$A$2:$W$999,21,0)</f>
        <v>1</v>
      </c>
      <c r="K18" s="13">
        <v>0</v>
      </c>
      <c r="L18" s="13">
        <v>0</v>
      </c>
      <c r="M18" s="13">
        <f>VLOOKUP(D18,[1]Planilha2!$A$2:$W$999,17,0)</f>
        <v>0</v>
      </c>
      <c r="N18" s="13">
        <f>VLOOKUP(D18,[1]Planilha2!$A$2:$W$999,18,0)</f>
        <v>0</v>
      </c>
      <c r="O18" s="13">
        <f>VLOOKUP(D18,[1]Planilha2!$A$2:$W$999,4,0)</f>
        <v>0</v>
      </c>
      <c r="P18" s="13">
        <f>VLOOKUP(D18,[1]Planilha2!$A$2:$W$999,5,0)</f>
        <v>0</v>
      </c>
      <c r="Q18" s="13">
        <f>VLOOKUP(D18,[1]Planilha2!$A$2:$W$999,6,0)</f>
        <v>0</v>
      </c>
      <c r="R18" s="13">
        <f>VLOOKUP(D18,[1]Planilha2!$A$2:$W$999,7,0)</f>
        <v>0</v>
      </c>
      <c r="S18" s="13">
        <f>VLOOKUP(D18,[1]Planilha2!$A$2:$W$999,8,0)</f>
        <v>0</v>
      </c>
      <c r="T18" s="13">
        <f>VLOOKUP(D18,[1]Planilha2!$A$2:$W$999,9,0)</f>
        <v>0</v>
      </c>
      <c r="U18" s="13">
        <f>VLOOKUP(D18,[1]Planilha2!$A$2:$W$999,10,0)</f>
        <v>1</v>
      </c>
      <c r="V18" s="13">
        <f>VLOOKUP(D18,[1]Planilha2!$A$2:$W$999,11,0)</f>
        <v>0</v>
      </c>
      <c r="W18" s="13">
        <f>VLOOKUP(D18,[1]Planilha2!$A$2:$W$899,12,0)</f>
        <v>1</v>
      </c>
      <c r="X18" s="13">
        <f>VLOOKUP(D18,[1]Planilha2!$A$2:$W$999,13,0)</f>
        <v>0</v>
      </c>
      <c r="Y18" s="13">
        <f>VLOOKUP(D18,[1]Planilha2!$A$2:$W$999,14,0)</f>
        <v>0</v>
      </c>
      <c r="Z18" s="13">
        <f>VLOOKUP(D18,[1]Planilha2!$A$2:$W$999,15,0)</f>
        <v>0</v>
      </c>
      <c r="AA18" s="13">
        <f>VLOOKUP(D18,[1]Planilha2!$A$2:$W$999,16,0)</f>
        <v>0</v>
      </c>
    </row>
    <row r="19" spans="1:27" ht="29.1" customHeight="1" x14ac:dyDescent="0.2">
      <c r="A19" s="13">
        <v>6</v>
      </c>
      <c r="B19" s="13" t="s">
        <v>37</v>
      </c>
      <c r="C19" s="13" t="s">
        <v>38</v>
      </c>
      <c r="D19" s="14" t="s">
        <v>45</v>
      </c>
      <c r="E19" s="13" t="s">
        <v>40</v>
      </c>
      <c r="F19" s="13">
        <v>2304400</v>
      </c>
      <c r="G19" s="13">
        <f>VLOOKUP(D19,[1]Planilha2!$A$2:$W$999,2,0)</f>
        <v>12.5</v>
      </c>
      <c r="H19" s="13">
        <f>VLOOKUP(D19,[1]Planilha2!$A$2:$W$999,19,0)</f>
        <v>4</v>
      </c>
      <c r="I19" s="13">
        <f>VLOOKUP(D19,[1]Planilha2!$A$2:$W$999,20,0)</f>
        <v>0</v>
      </c>
      <c r="J19" s="13">
        <f>VLOOKUP(D19,[1]Planilha2!$A$2:$W$999,21,0)</f>
        <v>1</v>
      </c>
      <c r="K19" s="13">
        <v>0</v>
      </c>
      <c r="L19" s="13">
        <v>0</v>
      </c>
      <c r="M19" s="13">
        <f>VLOOKUP(D19,[1]Planilha2!$A$2:$W$999,17,0)</f>
        <v>0</v>
      </c>
      <c r="N19" s="13">
        <f>VLOOKUP(D19,[1]Planilha2!$A$2:$W$999,18,0)</f>
        <v>0</v>
      </c>
      <c r="O19" s="13">
        <f>VLOOKUP(D19,[1]Planilha2!$A$2:$W$999,4,0)</f>
        <v>0</v>
      </c>
      <c r="P19" s="13">
        <f>VLOOKUP(D19,[1]Planilha2!$A$2:$W$999,5,0)</f>
        <v>0</v>
      </c>
      <c r="Q19" s="13">
        <f>VLOOKUP(D19,[1]Planilha2!$A$2:$W$999,6,0)</f>
        <v>0</v>
      </c>
      <c r="R19" s="13">
        <f>VLOOKUP(D19,[1]Planilha2!$A$2:$W$999,7,0)</f>
        <v>0</v>
      </c>
      <c r="S19" s="13">
        <f>VLOOKUP(D19,[1]Planilha2!$A$2:$W$999,8,0)</f>
        <v>0</v>
      </c>
      <c r="T19" s="13">
        <f>VLOOKUP(D19,[1]Planilha2!$A$2:$W$999,9,0)</f>
        <v>0</v>
      </c>
      <c r="U19" s="13">
        <f>VLOOKUP(D19,[1]Planilha2!$A$2:$W$999,10,0)</f>
        <v>1</v>
      </c>
      <c r="V19" s="13">
        <f>VLOOKUP(D19,[1]Planilha2!$A$2:$W$999,11,0)</f>
        <v>0</v>
      </c>
      <c r="W19" s="13">
        <f>VLOOKUP(D19,[1]Planilha2!$A$2:$W$899,12,0)</f>
        <v>0</v>
      </c>
      <c r="X19" s="13">
        <f>VLOOKUP(D19,[1]Planilha2!$A$2:$W$999,13,0)</f>
        <v>0</v>
      </c>
      <c r="Y19" s="13">
        <f>VLOOKUP(D19,[1]Planilha2!$A$2:$W$999,14,0)</f>
        <v>0</v>
      </c>
      <c r="Z19" s="13">
        <f>VLOOKUP(D19,[1]Planilha2!$A$2:$W$999,15,0)</f>
        <v>0</v>
      </c>
      <c r="AA19" s="13">
        <f>VLOOKUP(D19,[1]Planilha2!$A$2:$W$999,16,0)</f>
        <v>0</v>
      </c>
    </row>
    <row r="20" spans="1:27" ht="29.1" customHeight="1" x14ac:dyDescent="0.2">
      <c r="A20" s="13">
        <v>7</v>
      </c>
      <c r="B20" s="13" t="s">
        <v>37</v>
      </c>
      <c r="C20" s="13" t="s">
        <v>38</v>
      </c>
      <c r="D20" s="14" t="s">
        <v>46</v>
      </c>
      <c r="E20" s="13" t="s">
        <v>40</v>
      </c>
      <c r="F20" s="13">
        <v>2304400</v>
      </c>
      <c r="G20" s="13">
        <f>VLOOKUP(D20,[1]Planilha2!$A$2:$W$999,2,0)</f>
        <v>11</v>
      </c>
      <c r="H20" s="13">
        <f>VLOOKUP(D20,[1]Planilha2!$A$2:$W$999,19,0)</f>
        <v>6</v>
      </c>
      <c r="I20" s="13">
        <f>VLOOKUP(D20,[1]Planilha2!$A$2:$W$999,20,0)</f>
        <v>0</v>
      </c>
      <c r="J20" s="13">
        <f>VLOOKUP(D20,[1]Planilha2!$A$2:$W$999,21,0)</f>
        <v>3</v>
      </c>
      <c r="K20" s="13">
        <v>0</v>
      </c>
      <c r="L20" s="13">
        <v>0</v>
      </c>
      <c r="M20" s="13">
        <f>VLOOKUP(D20,[1]Planilha2!$A$2:$W$999,17,0)</f>
        <v>0</v>
      </c>
      <c r="N20" s="13">
        <f>VLOOKUP(D20,[1]Planilha2!$A$2:$W$999,18,0)</f>
        <v>0</v>
      </c>
      <c r="O20" s="13">
        <f>VLOOKUP(D20,[1]Planilha2!$A$2:$W$999,4,0)</f>
        <v>0</v>
      </c>
      <c r="P20" s="13">
        <f>VLOOKUP(D20,[1]Planilha2!$A$2:$W$999,5,0)</f>
        <v>0</v>
      </c>
      <c r="Q20" s="13">
        <f>VLOOKUP(D20,[1]Planilha2!$A$2:$W$999,6,0)</f>
        <v>0</v>
      </c>
      <c r="R20" s="13">
        <f>VLOOKUP(D20,[1]Planilha2!$A$2:$W$999,7,0)</f>
        <v>0</v>
      </c>
      <c r="S20" s="13">
        <f>VLOOKUP(D20,[1]Planilha2!$A$2:$W$999,8,0)</f>
        <v>0</v>
      </c>
      <c r="T20" s="13">
        <f>VLOOKUP(D20,[1]Planilha2!$A$2:$W$999,9,0)</f>
        <v>0</v>
      </c>
      <c r="U20" s="13">
        <f>VLOOKUP(D20,[1]Planilha2!$A$2:$W$999,10,0)</f>
        <v>0</v>
      </c>
      <c r="V20" s="13">
        <f>VLOOKUP(D20,[1]Planilha2!$A$2:$W$999,11,0)</f>
        <v>0</v>
      </c>
      <c r="W20" s="13">
        <f>VLOOKUP(D20,[1]Planilha2!$A$2:$W$899,12,0)</f>
        <v>0</v>
      </c>
      <c r="X20" s="13">
        <f>VLOOKUP(D20,[1]Planilha2!$A$2:$W$999,13,0)</f>
        <v>0</v>
      </c>
      <c r="Y20" s="13">
        <f>VLOOKUP(D20,[1]Planilha2!$A$2:$W$999,14,0)</f>
        <v>0</v>
      </c>
      <c r="Z20" s="13">
        <f>VLOOKUP(D20,[1]Planilha2!$A$2:$W$999,15,0)</f>
        <v>0</v>
      </c>
      <c r="AA20" s="13">
        <f>VLOOKUP(D20,[1]Planilha2!$A$2:$W$999,16,0)</f>
        <v>0</v>
      </c>
    </row>
    <row r="21" spans="1:27" ht="29.1" customHeight="1" x14ac:dyDescent="0.2">
      <c r="A21" s="13">
        <v>8</v>
      </c>
      <c r="B21" s="13" t="s">
        <v>37</v>
      </c>
      <c r="C21" s="13" t="s">
        <v>38</v>
      </c>
      <c r="D21" s="14" t="s">
        <v>47</v>
      </c>
      <c r="E21" s="13" t="s">
        <v>40</v>
      </c>
      <c r="F21" s="13">
        <v>2304400</v>
      </c>
      <c r="G21" s="13">
        <f>VLOOKUP(D21,[1]Planilha2!$A$2:$W$999,2,0)</f>
        <v>6</v>
      </c>
      <c r="H21" s="13">
        <f>VLOOKUP(D21,[1]Planilha2!$A$2:$W$999,19,0)</f>
        <v>4</v>
      </c>
      <c r="I21" s="13">
        <f>VLOOKUP(D21,[1]Planilha2!$A$2:$W$999,20,0)</f>
        <v>0</v>
      </c>
      <c r="J21" s="13">
        <f>VLOOKUP(D21,[1]Planilha2!$A$2:$W$999,21,0)</f>
        <v>3</v>
      </c>
      <c r="K21" s="13">
        <v>0</v>
      </c>
      <c r="L21" s="13">
        <v>0</v>
      </c>
      <c r="M21" s="13">
        <f>VLOOKUP(D21,[1]Planilha2!$A$2:$W$999,17,0)</f>
        <v>0</v>
      </c>
      <c r="N21" s="13">
        <f>VLOOKUP(D21,[1]Planilha2!$A$2:$W$999,18,0)</f>
        <v>0</v>
      </c>
      <c r="O21" s="13">
        <f>VLOOKUP(D21,[1]Planilha2!$A$2:$W$999,4,0)</f>
        <v>0</v>
      </c>
      <c r="P21" s="13">
        <f>VLOOKUP(D21,[1]Planilha2!$A$2:$W$999,5,0)</f>
        <v>0</v>
      </c>
      <c r="Q21" s="13">
        <f>VLOOKUP(D21,[1]Planilha2!$A$2:$W$999,6,0)</f>
        <v>0</v>
      </c>
      <c r="R21" s="13">
        <f>VLOOKUP(D21,[1]Planilha2!$A$2:$W$999,7,0)</f>
        <v>0</v>
      </c>
      <c r="S21" s="13">
        <f>VLOOKUP(D21,[1]Planilha2!$A$2:$W$999,8,0)</f>
        <v>0</v>
      </c>
      <c r="T21" s="13">
        <f>VLOOKUP(D21,[1]Planilha2!$A$2:$W$999,9,0)</f>
        <v>0</v>
      </c>
      <c r="U21" s="13">
        <f>VLOOKUP(D21,[1]Planilha2!$A$2:$W$999,10,0)</f>
        <v>0</v>
      </c>
      <c r="V21" s="13">
        <f>VLOOKUP(D21,[1]Planilha2!$A$2:$W$999,11,0)</f>
        <v>0</v>
      </c>
      <c r="W21" s="13">
        <f>VLOOKUP(D21,[1]Planilha2!$A$2:$W$899,12,0)</f>
        <v>0</v>
      </c>
      <c r="X21" s="13">
        <f>VLOOKUP(D21,[1]Planilha2!$A$2:$W$999,13,0)</f>
        <v>0</v>
      </c>
      <c r="Y21" s="13">
        <f>VLOOKUP(D21,[1]Planilha2!$A$2:$W$999,14,0)</f>
        <v>0</v>
      </c>
      <c r="Z21" s="13">
        <f>VLOOKUP(D21,[1]Planilha2!$A$2:$W$999,15,0)</f>
        <v>0</v>
      </c>
      <c r="AA21" s="13">
        <f>VLOOKUP(D21,[1]Planilha2!$A$2:$W$999,16,0)</f>
        <v>0</v>
      </c>
    </row>
    <row r="22" spans="1:27" ht="29.1" customHeight="1" x14ac:dyDescent="0.2">
      <c r="A22" s="13">
        <v>9</v>
      </c>
      <c r="B22" s="13" t="s">
        <v>37</v>
      </c>
      <c r="C22" s="13" t="s">
        <v>38</v>
      </c>
      <c r="D22" s="14" t="s">
        <v>48</v>
      </c>
      <c r="E22" s="13" t="s">
        <v>40</v>
      </c>
      <c r="F22" s="13">
        <v>2304400</v>
      </c>
      <c r="G22" s="13">
        <f>VLOOKUP(D22,[1]Planilha2!$A$2:$W$999,2,0)</f>
        <v>5</v>
      </c>
      <c r="H22" s="13">
        <f>VLOOKUP(D22,[1]Planilha2!$A$2:$W$999,19,0)</f>
        <v>2</v>
      </c>
      <c r="I22" s="13">
        <f>VLOOKUP(D22,[1]Planilha2!$A$2:$W$999,20,0)</f>
        <v>0</v>
      </c>
      <c r="J22" s="13">
        <f>VLOOKUP(D22,[1]Planilha2!$A$2:$W$999,21,0)</f>
        <v>1</v>
      </c>
      <c r="K22" s="13">
        <v>0</v>
      </c>
      <c r="L22" s="13">
        <v>0</v>
      </c>
      <c r="M22" s="13">
        <f>VLOOKUP(D22,[1]Planilha2!$A$2:$W$999,17,0)</f>
        <v>0</v>
      </c>
      <c r="N22" s="13">
        <f>VLOOKUP(D22,[1]Planilha2!$A$2:$W$999,18,0)</f>
        <v>0</v>
      </c>
      <c r="O22" s="13">
        <f>VLOOKUP(D22,[1]Planilha2!$A$2:$W$999,4,0)</f>
        <v>0</v>
      </c>
      <c r="P22" s="13">
        <f>VLOOKUP(D22,[1]Planilha2!$A$2:$W$999,5,0)</f>
        <v>0</v>
      </c>
      <c r="Q22" s="13">
        <f>VLOOKUP(D22,[1]Planilha2!$A$2:$W$999,6,0)</f>
        <v>0</v>
      </c>
      <c r="R22" s="13">
        <f>VLOOKUP(D22,[1]Planilha2!$A$2:$W$999,7,0)</f>
        <v>0</v>
      </c>
      <c r="S22" s="13">
        <f>VLOOKUP(D22,[1]Planilha2!$A$2:$W$999,8,0)</f>
        <v>0</v>
      </c>
      <c r="T22" s="13">
        <f>VLOOKUP(D22,[1]Planilha2!$A$2:$W$999,9,0)</f>
        <v>0</v>
      </c>
      <c r="U22" s="13">
        <f>VLOOKUP(D22,[1]Planilha2!$A$2:$W$999,10,0)</f>
        <v>1</v>
      </c>
      <c r="V22" s="13">
        <f>VLOOKUP(D22,[1]Planilha2!$A$2:$W$999,11,0)</f>
        <v>0</v>
      </c>
      <c r="W22" s="13">
        <f>VLOOKUP(D22,[1]Planilha2!$A$2:$W$899,12,0)</f>
        <v>1</v>
      </c>
      <c r="X22" s="13">
        <f>VLOOKUP(D22,[1]Planilha2!$A$2:$W$999,13,0)</f>
        <v>0</v>
      </c>
      <c r="Y22" s="13">
        <f>VLOOKUP(D22,[1]Planilha2!$A$2:$W$999,14,0)</f>
        <v>0</v>
      </c>
      <c r="Z22" s="13">
        <f>VLOOKUP(D22,[1]Planilha2!$A$2:$W$999,15,0)</f>
        <v>0</v>
      </c>
      <c r="AA22" s="13">
        <f>VLOOKUP(D22,[1]Planilha2!$A$2:$W$999,16,0)</f>
        <v>0</v>
      </c>
    </row>
    <row r="23" spans="1:27" ht="29.1" customHeight="1" x14ac:dyDescent="0.2">
      <c r="A23" s="13">
        <v>10</v>
      </c>
      <c r="B23" s="13" t="s">
        <v>37</v>
      </c>
      <c r="C23" s="13" t="s">
        <v>38</v>
      </c>
      <c r="D23" s="14" t="s">
        <v>49</v>
      </c>
      <c r="E23" s="13" t="s">
        <v>40</v>
      </c>
      <c r="F23" s="13">
        <v>2304400</v>
      </c>
      <c r="G23" s="13">
        <f>VLOOKUP(D23,[1]Planilha2!$A$2:$W$999,2,0)</f>
        <v>5</v>
      </c>
      <c r="H23" s="13">
        <f>VLOOKUP(D23,[1]Planilha2!$A$2:$W$999,19,0)</f>
        <v>5</v>
      </c>
      <c r="I23" s="13">
        <f>VLOOKUP(D23,[1]Planilha2!$A$2:$W$999,20,0)</f>
        <v>0</v>
      </c>
      <c r="J23" s="13">
        <f>VLOOKUP(D23,[1]Planilha2!$A$2:$W$999,21,0)</f>
        <v>1</v>
      </c>
      <c r="K23" s="13">
        <v>0</v>
      </c>
      <c r="L23" s="13">
        <v>0</v>
      </c>
      <c r="M23" s="13">
        <f>VLOOKUP(D23,[1]Planilha2!$A$2:$W$999,17,0)</f>
        <v>0</v>
      </c>
      <c r="N23" s="13">
        <f>VLOOKUP(D23,[1]Planilha2!$A$2:$W$999,18,0)</f>
        <v>0</v>
      </c>
      <c r="O23" s="13">
        <f>VLOOKUP(D23,[1]Planilha2!$A$2:$W$999,4,0)</f>
        <v>0</v>
      </c>
      <c r="P23" s="13">
        <f>VLOOKUP(D23,[1]Planilha2!$A$2:$W$999,5,0)</f>
        <v>0</v>
      </c>
      <c r="Q23" s="13">
        <f>VLOOKUP(D23,[1]Planilha2!$A$2:$W$999,6,0)</f>
        <v>0</v>
      </c>
      <c r="R23" s="13">
        <f>VLOOKUP(D23,[1]Planilha2!$A$2:$W$999,7,0)</f>
        <v>0</v>
      </c>
      <c r="S23" s="13">
        <f>VLOOKUP(D23,[1]Planilha2!$A$2:$W$999,8,0)</f>
        <v>0</v>
      </c>
      <c r="T23" s="13">
        <f>VLOOKUP(D23,[1]Planilha2!$A$2:$W$999,9,0)</f>
        <v>0</v>
      </c>
      <c r="U23" s="13">
        <f>VLOOKUP(D23,[1]Planilha2!$A$2:$W$999,10,0)</f>
        <v>1</v>
      </c>
      <c r="V23" s="13">
        <f>VLOOKUP(D23,[1]Planilha2!$A$2:$W$999,11,0)</f>
        <v>0</v>
      </c>
      <c r="W23" s="13">
        <f>VLOOKUP(D23,[1]Planilha2!$A$2:$W$899,12,0)</f>
        <v>1</v>
      </c>
      <c r="X23" s="13">
        <f>VLOOKUP(D23,[1]Planilha2!$A$2:$W$999,13,0)</f>
        <v>0</v>
      </c>
      <c r="Y23" s="13">
        <f>VLOOKUP(D23,[1]Planilha2!$A$2:$W$999,14,0)</f>
        <v>0</v>
      </c>
      <c r="Z23" s="13">
        <f>VLOOKUP(D23,[1]Planilha2!$A$2:$W$999,15,0)</f>
        <v>0</v>
      </c>
      <c r="AA23" s="13">
        <f>VLOOKUP(D23,[1]Planilha2!$A$2:$W$999,16,0)</f>
        <v>0</v>
      </c>
    </row>
    <row r="24" spans="1:27" ht="29.1" customHeight="1" x14ac:dyDescent="0.2">
      <c r="A24" s="13">
        <v>11</v>
      </c>
      <c r="B24" s="13" t="s">
        <v>37</v>
      </c>
      <c r="C24" s="13" t="s">
        <v>38</v>
      </c>
      <c r="D24" s="14" t="s">
        <v>50</v>
      </c>
      <c r="E24" s="13" t="s">
        <v>40</v>
      </c>
      <c r="F24" s="13">
        <v>2304400</v>
      </c>
      <c r="G24" s="13">
        <f>VLOOKUP(D24,[1]Planilha2!$A$2:$W$999,2,0)</f>
        <v>6</v>
      </c>
      <c r="H24" s="13">
        <f>VLOOKUP(D24,[1]Planilha2!$A$2:$W$999,19,0)</f>
        <v>4</v>
      </c>
      <c r="I24" s="13">
        <f>VLOOKUP(D24,[1]Planilha2!$A$2:$W$999,20,0)</f>
        <v>0</v>
      </c>
      <c r="J24" s="13">
        <f>VLOOKUP(D24,[1]Planilha2!$A$2:$W$999,21,0)</f>
        <v>3</v>
      </c>
      <c r="K24" s="13">
        <v>0</v>
      </c>
      <c r="L24" s="13">
        <v>0</v>
      </c>
      <c r="M24" s="13">
        <f>VLOOKUP(D24,[1]Planilha2!$A$2:$W$999,17,0)</f>
        <v>0</v>
      </c>
      <c r="N24" s="13">
        <f>VLOOKUP(D24,[1]Planilha2!$A$2:$W$999,18,0)</f>
        <v>0</v>
      </c>
      <c r="O24" s="13">
        <f>VLOOKUP(D24,[1]Planilha2!$A$2:$W$999,4,0)</f>
        <v>0</v>
      </c>
      <c r="P24" s="13">
        <f>VLOOKUP(D24,[1]Planilha2!$A$2:$W$999,5,0)</f>
        <v>0</v>
      </c>
      <c r="Q24" s="13">
        <f>VLOOKUP(D24,[1]Planilha2!$A$2:$W$999,6,0)</f>
        <v>0</v>
      </c>
      <c r="R24" s="13">
        <f>VLOOKUP(D24,[1]Planilha2!$A$2:$W$999,7,0)</f>
        <v>0</v>
      </c>
      <c r="S24" s="13">
        <f>VLOOKUP(D24,[1]Planilha2!$A$2:$W$999,8,0)</f>
        <v>0</v>
      </c>
      <c r="T24" s="13">
        <f>VLOOKUP(D24,[1]Planilha2!$A$2:$W$999,9,0)</f>
        <v>0</v>
      </c>
      <c r="U24" s="13">
        <f>VLOOKUP(D24,[1]Planilha2!$A$2:$W$999,10,0)</f>
        <v>0</v>
      </c>
      <c r="V24" s="13">
        <f>VLOOKUP(D24,[1]Planilha2!$A$2:$W$999,11,0)</f>
        <v>0</v>
      </c>
      <c r="W24" s="13">
        <f>VLOOKUP(D24,[1]Planilha2!$A$2:$W$899,12,0)</f>
        <v>0</v>
      </c>
      <c r="X24" s="13">
        <f>VLOOKUP(D24,[1]Planilha2!$A$2:$W$999,13,0)</f>
        <v>0</v>
      </c>
      <c r="Y24" s="13">
        <f>VLOOKUP(D24,[1]Planilha2!$A$2:$W$999,14,0)</f>
        <v>0</v>
      </c>
      <c r="Z24" s="13">
        <f>VLOOKUP(D24,[1]Planilha2!$A$2:$W$999,15,0)</f>
        <v>0</v>
      </c>
      <c r="AA24" s="13">
        <f>VLOOKUP(D24,[1]Planilha2!$A$2:$W$999,16,0)</f>
        <v>0</v>
      </c>
    </row>
    <row r="25" spans="1:27" ht="29.1" customHeight="1" x14ac:dyDescent="0.2">
      <c r="A25" s="13">
        <v>12</v>
      </c>
      <c r="B25" s="13" t="s">
        <v>37</v>
      </c>
      <c r="C25" s="13" t="s">
        <v>38</v>
      </c>
      <c r="D25" s="14" t="s">
        <v>51</v>
      </c>
      <c r="E25" s="13" t="s">
        <v>40</v>
      </c>
      <c r="F25" s="13">
        <v>2304400</v>
      </c>
      <c r="G25" s="13">
        <f>VLOOKUP(D25,[1]Planilha2!$A$2:$W$999,2,0)</f>
        <v>6.5</v>
      </c>
      <c r="H25" s="13">
        <f>VLOOKUP(D25,[1]Planilha2!$A$2:$W$999,19,0)</f>
        <v>6</v>
      </c>
      <c r="I25" s="13">
        <f>VLOOKUP(D25,[1]Planilha2!$A$2:$W$999,20,0)</f>
        <v>0</v>
      </c>
      <c r="J25" s="13">
        <f>VLOOKUP(D25,[1]Planilha2!$A$2:$W$999,21,0)</f>
        <v>3</v>
      </c>
      <c r="K25" s="13">
        <v>0</v>
      </c>
      <c r="L25" s="13">
        <v>0</v>
      </c>
      <c r="M25" s="13">
        <f>VLOOKUP(D25,[1]Planilha2!$A$2:$W$999,17,0)</f>
        <v>0</v>
      </c>
      <c r="N25" s="13">
        <f>VLOOKUP(D25,[1]Planilha2!$A$2:$W$999,18,0)</f>
        <v>0</v>
      </c>
      <c r="O25" s="13">
        <f>VLOOKUP(D25,[1]Planilha2!$A$2:$W$999,4,0)</f>
        <v>0</v>
      </c>
      <c r="P25" s="13">
        <f>VLOOKUP(D25,[1]Planilha2!$A$2:$W$999,5,0)</f>
        <v>0</v>
      </c>
      <c r="Q25" s="13">
        <f>VLOOKUP(D25,[1]Planilha2!$A$2:$W$999,6,0)</f>
        <v>0</v>
      </c>
      <c r="R25" s="13">
        <f>VLOOKUP(D25,[1]Planilha2!$A$2:$W$999,7,0)</f>
        <v>0</v>
      </c>
      <c r="S25" s="13">
        <f>VLOOKUP(D25,[1]Planilha2!$A$2:$W$999,8,0)</f>
        <v>0</v>
      </c>
      <c r="T25" s="13">
        <f>VLOOKUP(D25,[1]Planilha2!$A$2:$W$999,9,0)</f>
        <v>0</v>
      </c>
      <c r="U25" s="13">
        <f>VLOOKUP(D25,[1]Planilha2!$A$2:$W$999,10,0)</f>
        <v>0</v>
      </c>
      <c r="V25" s="13">
        <f>VLOOKUP(D25,[1]Planilha2!$A$2:$W$999,11,0)</f>
        <v>0</v>
      </c>
      <c r="W25" s="13">
        <f>VLOOKUP(D25,[1]Planilha2!$A$2:$W$899,12,0)</f>
        <v>0</v>
      </c>
      <c r="X25" s="13">
        <f>VLOOKUP(D25,[1]Planilha2!$A$2:$W$999,13,0)</f>
        <v>0</v>
      </c>
      <c r="Y25" s="13">
        <f>VLOOKUP(D25,[1]Planilha2!$A$2:$W$999,14,0)</f>
        <v>0</v>
      </c>
      <c r="Z25" s="13">
        <f>VLOOKUP(D25,[1]Planilha2!$A$2:$W$999,15,0)</f>
        <v>0</v>
      </c>
      <c r="AA25" s="13">
        <f>VLOOKUP(D25,[1]Planilha2!$A$2:$W$999,16,0)</f>
        <v>0</v>
      </c>
    </row>
    <row r="26" spans="1:27" ht="29.1" customHeight="1" x14ac:dyDescent="0.2">
      <c r="A26" s="13">
        <v>13</v>
      </c>
      <c r="B26" s="13" t="s">
        <v>37</v>
      </c>
      <c r="C26" s="13" t="s">
        <v>38</v>
      </c>
      <c r="D26" s="14" t="s">
        <v>52</v>
      </c>
      <c r="E26" s="13" t="s">
        <v>40</v>
      </c>
      <c r="F26" s="13">
        <v>2304400</v>
      </c>
      <c r="G26" s="13">
        <f>VLOOKUP(D26,[1]Planilha2!$A$2:$W$999,2,0)</f>
        <v>6.5</v>
      </c>
      <c r="H26" s="13">
        <f>VLOOKUP(D26,[1]Planilha2!$A$2:$W$999,19,0)</f>
        <v>5</v>
      </c>
      <c r="I26" s="13">
        <f>VLOOKUP(D26,[1]Planilha2!$A$2:$W$999,20,0)</f>
        <v>0</v>
      </c>
      <c r="J26" s="13">
        <f>VLOOKUP(D26,[1]Planilha2!$A$2:$W$999,21,0)</f>
        <v>1</v>
      </c>
      <c r="K26" s="13">
        <v>0</v>
      </c>
      <c r="L26" s="13">
        <v>0</v>
      </c>
      <c r="M26" s="13">
        <f>VLOOKUP(D26,[1]Planilha2!$A$2:$W$999,17,0)</f>
        <v>0</v>
      </c>
      <c r="N26" s="13">
        <f>VLOOKUP(D26,[1]Planilha2!$A$2:$W$999,18,0)</f>
        <v>0</v>
      </c>
      <c r="O26" s="13">
        <f>VLOOKUP(D26,[1]Planilha2!$A$2:$W$999,4,0)</f>
        <v>0</v>
      </c>
      <c r="P26" s="13">
        <f>VLOOKUP(D26,[1]Planilha2!$A$2:$W$999,5,0)</f>
        <v>0</v>
      </c>
      <c r="Q26" s="13">
        <f>VLOOKUP(D26,[1]Planilha2!$A$2:$W$999,6,0)</f>
        <v>0</v>
      </c>
      <c r="R26" s="13">
        <f>VLOOKUP(D26,[1]Planilha2!$A$2:$W$999,7,0)</f>
        <v>1</v>
      </c>
      <c r="S26" s="13">
        <f>VLOOKUP(D26,[1]Planilha2!$A$2:$W$999,8,0)</f>
        <v>0</v>
      </c>
      <c r="T26" s="13">
        <f>VLOOKUP(D26,[1]Planilha2!$A$2:$W$999,9,0)</f>
        <v>0</v>
      </c>
      <c r="U26" s="13">
        <f>VLOOKUP(D26,[1]Planilha2!$A$2:$W$999,10,0)</f>
        <v>0</v>
      </c>
      <c r="V26" s="13">
        <f>VLOOKUP(D26,[1]Planilha2!$A$2:$W$999,11,0)</f>
        <v>0</v>
      </c>
      <c r="W26" s="13">
        <f>VLOOKUP(D26,[1]Planilha2!$A$2:$W$899,12,0)</f>
        <v>1</v>
      </c>
      <c r="X26" s="13">
        <f>VLOOKUP(D26,[1]Planilha2!$A$2:$W$999,13,0)</f>
        <v>0</v>
      </c>
      <c r="Y26" s="13">
        <f>VLOOKUP(D26,[1]Planilha2!$A$2:$W$999,14,0)</f>
        <v>0</v>
      </c>
      <c r="Z26" s="13">
        <f>VLOOKUP(D26,[1]Planilha2!$A$2:$W$999,15,0)</f>
        <v>0</v>
      </c>
      <c r="AA26" s="13">
        <f>VLOOKUP(D26,[1]Planilha2!$A$2:$W$999,16,0)</f>
        <v>0</v>
      </c>
    </row>
    <row r="27" spans="1:27" ht="29.1" customHeight="1" x14ac:dyDescent="0.2">
      <c r="A27" s="13">
        <v>14</v>
      </c>
      <c r="B27" s="13" t="s">
        <v>37</v>
      </c>
      <c r="C27" s="13" t="s">
        <v>38</v>
      </c>
      <c r="D27" s="14" t="s">
        <v>53</v>
      </c>
      <c r="E27" s="13" t="s">
        <v>40</v>
      </c>
      <c r="F27" s="13">
        <v>2304400</v>
      </c>
      <c r="G27" s="13">
        <f>VLOOKUP(D27,[1]Planilha2!$A$2:$W$999,2,0)</f>
        <v>9.5</v>
      </c>
      <c r="H27" s="13">
        <f>VLOOKUP(D27,[1]Planilha2!$A$2:$W$999,19,0)</f>
        <v>5</v>
      </c>
      <c r="I27" s="13">
        <f>VLOOKUP(D27,[1]Planilha2!$A$2:$W$999,20,0)</f>
        <v>0</v>
      </c>
      <c r="J27" s="13">
        <f>VLOOKUP(D27,[1]Planilha2!$A$2:$W$999,21,0)</f>
        <v>3</v>
      </c>
      <c r="K27" s="13">
        <v>0</v>
      </c>
      <c r="L27" s="13">
        <v>0</v>
      </c>
      <c r="M27" s="13">
        <f>VLOOKUP(D27,[1]Planilha2!$A$2:$W$999,17,0)</f>
        <v>0</v>
      </c>
      <c r="N27" s="13">
        <f>VLOOKUP(D27,[1]Planilha2!$A$2:$W$999,18,0)</f>
        <v>0</v>
      </c>
      <c r="O27" s="13">
        <f>VLOOKUP(D27,[1]Planilha2!$A$2:$W$999,4,0)</f>
        <v>0</v>
      </c>
      <c r="P27" s="13">
        <f>VLOOKUP(D27,[1]Planilha2!$A$2:$W$999,5,0)</f>
        <v>0</v>
      </c>
      <c r="Q27" s="13">
        <f>VLOOKUP(D27,[1]Planilha2!$A$2:$W$999,6,0)</f>
        <v>0</v>
      </c>
      <c r="R27" s="13">
        <f>VLOOKUP(D27,[1]Planilha2!$A$2:$W$999,7,0)</f>
        <v>0</v>
      </c>
      <c r="S27" s="13">
        <f>VLOOKUP(D27,[1]Planilha2!$A$2:$W$999,8,0)</f>
        <v>0</v>
      </c>
      <c r="T27" s="13">
        <f>VLOOKUP(D27,[1]Planilha2!$A$2:$W$999,9,0)</f>
        <v>0</v>
      </c>
      <c r="U27" s="13">
        <f>VLOOKUP(D27,[1]Planilha2!$A$2:$W$999,10,0)</f>
        <v>0</v>
      </c>
      <c r="V27" s="13">
        <f>VLOOKUP(D27,[1]Planilha2!$A$2:$W$999,11,0)</f>
        <v>0</v>
      </c>
      <c r="W27" s="13">
        <f>VLOOKUP(D27,[1]Planilha2!$A$2:$W$899,12,0)</f>
        <v>0</v>
      </c>
      <c r="X27" s="13">
        <f>VLOOKUP(D27,[1]Planilha2!$A$2:$W$999,13,0)</f>
        <v>0</v>
      </c>
      <c r="Y27" s="13">
        <f>VLOOKUP(D27,[1]Planilha2!$A$2:$W$999,14,0)</f>
        <v>0</v>
      </c>
      <c r="Z27" s="13">
        <f>VLOOKUP(D27,[1]Planilha2!$A$2:$W$999,15,0)</f>
        <v>0</v>
      </c>
      <c r="AA27" s="13">
        <f>VLOOKUP(D27,[1]Planilha2!$A$2:$W$999,16,0)</f>
        <v>0</v>
      </c>
    </row>
    <row r="28" spans="1:27" ht="29.1" customHeight="1" x14ac:dyDescent="0.2">
      <c r="A28" s="13">
        <v>15</v>
      </c>
      <c r="B28" s="13" t="s">
        <v>37</v>
      </c>
      <c r="C28" s="13" t="s">
        <v>38</v>
      </c>
      <c r="D28" s="14" t="s">
        <v>54</v>
      </c>
      <c r="E28" s="13" t="s">
        <v>40</v>
      </c>
      <c r="F28" s="13">
        <v>2304400</v>
      </c>
      <c r="G28" s="13">
        <f>VLOOKUP(D28,[1]Planilha2!$A$2:$W$999,2,0)</f>
        <v>7</v>
      </c>
      <c r="H28" s="13">
        <f>VLOOKUP(D28,[1]Planilha2!$A$2:$W$999,19,0)</f>
        <v>6</v>
      </c>
      <c r="I28" s="13">
        <f>VLOOKUP(D28,[1]Planilha2!$A$2:$W$999,20,0)</f>
        <v>0</v>
      </c>
      <c r="J28" s="13">
        <f>VLOOKUP(D28,[1]Planilha2!$A$2:$W$999,21,0)</f>
        <v>3</v>
      </c>
      <c r="K28" s="13">
        <v>0</v>
      </c>
      <c r="L28" s="13">
        <v>0</v>
      </c>
      <c r="M28" s="13">
        <f>VLOOKUP(D28,[1]Planilha2!$A$2:$W$999,17,0)</f>
        <v>0</v>
      </c>
      <c r="N28" s="13">
        <f>VLOOKUP(D28,[1]Planilha2!$A$2:$W$999,18,0)</f>
        <v>0</v>
      </c>
      <c r="O28" s="13">
        <f>VLOOKUP(D28,[1]Planilha2!$A$2:$W$999,4,0)</f>
        <v>0</v>
      </c>
      <c r="P28" s="13">
        <f>VLOOKUP(D28,[1]Planilha2!$A$2:$W$999,5,0)</f>
        <v>0</v>
      </c>
      <c r="Q28" s="13">
        <f>VLOOKUP(D28,[1]Planilha2!$A$2:$W$999,6,0)</f>
        <v>0</v>
      </c>
      <c r="R28" s="13">
        <f>VLOOKUP(D28,[1]Planilha2!$A$2:$W$999,7,0)</f>
        <v>0</v>
      </c>
      <c r="S28" s="13">
        <f>VLOOKUP(D28,[1]Planilha2!$A$2:$W$999,8,0)</f>
        <v>0</v>
      </c>
      <c r="T28" s="13">
        <f>VLOOKUP(D28,[1]Planilha2!$A$2:$W$999,9,0)</f>
        <v>0</v>
      </c>
      <c r="U28" s="13">
        <f>VLOOKUP(D28,[1]Planilha2!$A$2:$W$999,10,0)</f>
        <v>0</v>
      </c>
      <c r="V28" s="13">
        <f>VLOOKUP(D28,[1]Planilha2!$A$2:$W$999,11,0)</f>
        <v>0</v>
      </c>
      <c r="W28" s="13">
        <f>VLOOKUP(D28,[1]Planilha2!$A$2:$W$899,12,0)</f>
        <v>0</v>
      </c>
      <c r="X28" s="13">
        <f>VLOOKUP(D28,[1]Planilha2!$A$2:$W$999,13,0)</f>
        <v>0</v>
      </c>
      <c r="Y28" s="13">
        <f>VLOOKUP(D28,[1]Planilha2!$A$2:$W$999,14,0)</f>
        <v>0</v>
      </c>
      <c r="Z28" s="13">
        <f>VLOOKUP(D28,[1]Planilha2!$A$2:$W$999,15,0)</f>
        <v>0</v>
      </c>
      <c r="AA28" s="13">
        <f>VLOOKUP(D28,[1]Planilha2!$A$2:$W$999,16,0)</f>
        <v>0</v>
      </c>
    </row>
    <row r="29" spans="1:27" ht="29.1" customHeight="1" x14ac:dyDescent="0.2">
      <c r="A29" s="13">
        <v>16</v>
      </c>
      <c r="B29" s="13" t="s">
        <v>37</v>
      </c>
      <c r="C29" s="13" t="s">
        <v>38</v>
      </c>
      <c r="D29" s="14" t="s">
        <v>55</v>
      </c>
      <c r="E29" s="13" t="s">
        <v>40</v>
      </c>
      <c r="F29" s="13">
        <v>2304400</v>
      </c>
      <c r="G29" s="13">
        <f>VLOOKUP(D29,[1]Planilha2!$A$2:$W$999,2,0)</f>
        <v>5</v>
      </c>
      <c r="H29" s="13">
        <f>VLOOKUP(D29,[1]Planilha2!$A$2:$W$999,19,0)</f>
        <v>2</v>
      </c>
      <c r="I29" s="13">
        <f>VLOOKUP(D29,[1]Planilha2!$A$2:$W$999,20,0)</f>
        <v>0</v>
      </c>
      <c r="J29" s="13">
        <f>VLOOKUP(D29,[1]Planilha2!$A$2:$W$999,21,0)</f>
        <v>2</v>
      </c>
      <c r="K29" s="13">
        <v>0</v>
      </c>
      <c r="L29" s="13">
        <v>0</v>
      </c>
      <c r="M29" s="13">
        <f>VLOOKUP(D29,[1]Planilha2!$A$2:$W$999,17,0)</f>
        <v>0</v>
      </c>
      <c r="N29" s="13">
        <f>VLOOKUP(D29,[1]Planilha2!$A$2:$W$999,18,0)</f>
        <v>0</v>
      </c>
      <c r="O29" s="13">
        <f>VLOOKUP(D29,[1]Planilha2!$A$2:$W$999,4,0)</f>
        <v>0</v>
      </c>
      <c r="P29" s="13">
        <f>VLOOKUP(D29,[1]Planilha2!$A$2:$W$999,5,0)</f>
        <v>0</v>
      </c>
      <c r="Q29" s="13">
        <f>VLOOKUP(D29,[1]Planilha2!$A$2:$W$999,6,0)</f>
        <v>0</v>
      </c>
      <c r="R29" s="13">
        <f>VLOOKUP(D29,[1]Planilha2!$A$2:$W$999,7,0)</f>
        <v>0</v>
      </c>
      <c r="S29" s="13">
        <f>VLOOKUP(D29,[1]Planilha2!$A$2:$W$999,8,0)</f>
        <v>0</v>
      </c>
      <c r="T29" s="13">
        <f>VLOOKUP(D29,[1]Planilha2!$A$2:$W$999,9,0)</f>
        <v>0</v>
      </c>
      <c r="U29" s="13">
        <f>VLOOKUP(D29,[1]Planilha2!$A$2:$W$999,10,0)</f>
        <v>0</v>
      </c>
      <c r="V29" s="13">
        <f>VLOOKUP(D29,[1]Planilha2!$A$2:$W$999,11,0)</f>
        <v>0</v>
      </c>
      <c r="W29" s="13">
        <f>VLOOKUP(D29,[1]Planilha2!$A$2:$W$899,12,0)</f>
        <v>1</v>
      </c>
      <c r="X29" s="13">
        <f>VLOOKUP(D29,[1]Planilha2!$A$2:$W$999,13,0)</f>
        <v>0</v>
      </c>
      <c r="Y29" s="13">
        <f>VLOOKUP(D29,[1]Planilha2!$A$2:$W$999,14,0)</f>
        <v>0</v>
      </c>
      <c r="Z29" s="13">
        <f>VLOOKUP(D29,[1]Planilha2!$A$2:$W$999,15,0)</f>
        <v>0</v>
      </c>
      <c r="AA29" s="13">
        <f>VLOOKUP(D29,[1]Planilha2!$A$2:$W$999,16,0)</f>
        <v>0</v>
      </c>
    </row>
    <row r="30" spans="1:27" ht="29.1" customHeight="1" x14ac:dyDescent="0.2">
      <c r="A30" s="13"/>
      <c r="B30" s="13" t="s">
        <v>37</v>
      </c>
      <c r="C30" s="13" t="s">
        <v>38</v>
      </c>
      <c r="D30" s="14" t="s">
        <v>56</v>
      </c>
      <c r="E30" s="13" t="s">
        <v>40</v>
      </c>
      <c r="F30" s="13">
        <v>2304400</v>
      </c>
      <c r="G30" s="13">
        <f>VLOOKUP(D30,[1]Planilha2!$A$2:$W$999,2,0)</f>
        <v>5.5</v>
      </c>
      <c r="H30" s="13">
        <f>VLOOKUP(D30,[1]Planilha2!$A$2:$W$999,19,0)</f>
        <v>4</v>
      </c>
      <c r="I30" s="13">
        <f>VLOOKUP(D30,[1]Planilha2!$A$2:$W$999,20,0)</f>
        <v>1</v>
      </c>
      <c r="J30" s="13">
        <f>VLOOKUP(D30,[1]Planilha2!$A$2:$W$999,21,0)</f>
        <v>2</v>
      </c>
      <c r="K30" s="13">
        <v>0</v>
      </c>
      <c r="L30" s="13">
        <v>0</v>
      </c>
      <c r="M30" s="13">
        <f>VLOOKUP(D30,[1]Planilha2!$A$2:$W$999,17,0)</f>
        <v>0</v>
      </c>
      <c r="N30" s="13">
        <f>VLOOKUP(D30,[1]Planilha2!$A$2:$W$999,18,0)</f>
        <v>0</v>
      </c>
      <c r="O30" s="13">
        <f>VLOOKUP(D30,[1]Planilha2!$A$2:$W$999,4,0)</f>
        <v>0</v>
      </c>
      <c r="P30" s="13">
        <f>VLOOKUP(D30,[1]Planilha2!$A$2:$W$999,5,0)</f>
        <v>0</v>
      </c>
      <c r="Q30" s="13">
        <f>VLOOKUP(D30,[1]Planilha2!$A$2:$W$999,6,0)</f>
        <v>0</v>
      </c>
      <c r="R30" s="13">
        <f>VLOOKUP(D30,[1]Planilha2!$A$2:$W$999,7,0)</f>
        <v>0</v>
      </c>
      <c r="S30" s="13">
        <f>VLOOKUP(D30,[1]Planilha2!$A$2:$W$999,8,0)</f>
        <v>0</v>
      </c>
      <c r="T30" s="13">
        <f>VLOOKUP(D30,[1]Planilha2!$A$2:$W$999,9,0)</f>
        <v>0</v>
      </c>
      <c r="U30" s="13">
        <f>VLOOKUP(D30,[1]Planilha2!$A$2:$W$999,10,0)</f>
        <v>0</v>
      </c>
      <c r="V30" s="13">
        <f>VLOOKUP(D30,[1]Planilha2!$A$2:$W$999,11,0)</f>
        <v>0</v>
      </c>
      <c r="W30" s="13">
        <f>VLOOKUP(D30,[1]Planilha2!$A$2:$W$899,12,0)</f>
        <v>0</v>
      </c>
      <c r="X30" s="13">
        <f>VLOOKUP(D30,[1]Planilha2!$A$2:$W$999,13,0)</f>
        <v>0</v>
      </c>
      <c r="Y30" s="13">
        <f>VLOOKUP(D30,[1]Planilha2!$A$2:$W$999,14,0)</f>
        <v>0</v>
      </c>
      <c r="Z30" s="13">
        <f>VLOOKUP(D30,[1]Planilha2!$A$2:$W$999,15,0)</f>
        <v>0</v>
      </c>
      <c r="AA30" s="13">
        <f>VLOOKUP(D30,[1]Planilha2!$A$2:$W$999,16,0)</f>
        <v>0</v>
      </c>
    </row>
    <row r="31" spans="1:27" ht="29.1" customHeight="1" x14ac:dyDescent="0.2">
      <c r="A31" s="13">
        <v>17</v>
      </c>
      <c r="B31" s="13" t="s">
        <v>37</v>
      </c>
      <c r="C31" s="13" t="s">
        <v>38</v>
      </c>
      <c r="D31" s="14" t="s">
        <v>57</v>
      </c>
      <c r="E31" s="13" t="s">
        <v>40</v>
      </c>
      <c r="F31" s="13">
        <v>2304400</v>
      </c>
      <c r="G31" s="13">
        <f>VLOOKUP(D31,[1]Planilha2!$A$2:$W$999,2,0)</f>
        <v>6.5</v>
      </c>
      <c r="H31" s="13">
        <f>VLOOKUP(D31,[1]Planilha2!$A$2:$W$999,19,0)</f>
        <v>3</v>
      </c>
      <c r="I31" s="13">
        <f>VLOOKUP(D31,[1]Planilha2!$A$2:$W$999,20,0)</f>
        <v>0</v>
      </c>
      <c r="J31" s="13">
        <f>VLOOKUP(D31,[1]Planilha2!$A$2:$W$999,21,0)</f>
        <v>3</v>
      </c>
      <c r="K31" s="13">
        <v>0</v>
      </c>
      <c r="L31" s="13">
        <v>0</v>
      </c>
      <c r="M31" s="13">
        <f>VLOOKUP(D31,[1]Planilha2!$A$2:$W$999,17,0)</f>
        <v>0</v>
      </c>
      <c r="N31" s="13">
        <f>VLOOKUP(D31,[1]Planilha2!$A$2:$W$999,18,0)</f>
        <v>0</v>
      </c>
      <c r="O31" s="13">
        <f>VLOOKUP(D31,[1]Planilha2!$A$2:$W$999,4,0)</f>
        <v>0</v>
      </c>
      <c r="P31" s="13">
        <f>VLOOKUP(D31,[1]Planilha2!$A$2:$W$999,5,0)</f>
        <v>0</v>
      </c>
      <c r="Q31" s="13">
        <f>VLOOKUP(D31,[1]Planilha2!$A$2:$W$999,6,0)</f>
        <v>0</v>
      </c>
      <c r="R31" s="13">
        <f>VLOOKUP(D31,[1]Planilha2!$A$2:$W$999,7,0)</f>
        <v>0</v>
      </c>
      <c r="S31" s="13">
        <f>VLOOKUP(D31,[1]Planilha2!$A$2:$W$999,8,0)</f>
        <v>0</v>
      </c>
      <c r="T31" s="13">
        <f>VLOOKUP(D31,[1]Planilha2!$A$2:$W$999,9,0)</f>
        <v>0</v>
      </c>
      <c r="U31" s="13">
        <f>VLOOKUP(D31,[1]Planilha2!$A$2:$W$999,10,0)</f>
        <v>0</v>
      </c>
      <c r="V31" s="13">
        <f>VLOOKUP(D31,[1]Planilha2!$A$2:$W$999,11,0)</f>
        <v>0</v>
      </c>
      <c r="W31" s="13">
        <f>VLOOKUP(D31,[1]Planilha2!$A$2:$W$899,12,0)</f>
        <v>0</v>
      </c>
      <c r="X31" s="13">
        <f>VLOOKUP(D31,[1]Planilha2!$A$2:$W$999,13,0)</f>
        <v>0</v>
      </c>
      <c r="Y31" s="13">
        <f>VLOOKUP(D31,[1]Planilha2!$A$2:$W$999,14,0)</f>
        <v>0</v>
      </c>
      <c r="Z31" s="13">
        <f>VLOOKUP(D31,[1]Planilha2!$A$2:$W$999,15,0)</f>
        <v>0</v>
      </c>
      <c r="AA31" s="13">
        <f>VLOOKUP(D31,[1]Planilha2!$A$2:$W$999,16,0)</f>
        <v>0</v>
      </c>
    </row>
    <row r="32" spans="1:27" ht="29.1" customHeight="1" x14ac:dyDescent="0.2">
      <c r="A32" s="13">
        <v>18</v>
      </c>
      <c r="B32" s="13" t="s">
        <v>37</v>
      </c>
      <c r="C32" s="13" t="s">
        <v>38</v>
      </c>
      <c r="D32" s="14" t="s">
        <v>58</v>
      </c>
      <c r="E32" s="13" t="s">
        <v>40</v>
      </c>
      <c r="F32" s="13">
        <v>2304400</v>
      </c>
      <c r="G32" s="13">
        <f>VLOOKUP(D32,[1]Planilha2!$A$2:$W$999,2,0)</f>
        <v>5</v>
      </c>
      <c r="H32" s="13">
        <f>VLOOKUP(D32,[1]Planilha2!$A$2:$W$999,19,0)</f>
        <v>2</v>
      </c>
      <c r="I32" s="13">
        <f>VLOOKUP(D32,[1]Planilha2!$A$2:$W$999,20,0)</f>
        <v>0</v>
      </c>
      <c r="J32" s="13">
        <f>VLOOKUP(D32,[1]Planilha2!$A$2:$W$999,21,0)</f>
        <v>3</v>
      </c>
      <c r="K32" s="13">
        <v>0</v>
      </c>
      <c r="L32" s="13">
        <v>0</v>
      </c>
      <c r="M32" s="13">
        <f>VLOOKUP(D32,[1]Planilha2!$A$2:$W$999,17,0)</f>
        <v>0</v>
      </c>
      <c r="N32" s="13">
        <f>VLOOKUP(D32,[1]Planilha2!$A$2:$W$999,18,0)</f>
        <v>0</v>
      </c>
      <c r="O32" s="13">
        <f>VLOOKUP(D32,[1]Planilha2!$A$2:$W$999,4,0)</f>
        <v>0</v>
      </c>
      <c r="P32" s="13">
        <f>VLOOKUP(D32,[1]Planilha2!$A$2:$W$999,5,0)</f>
        <v>0</v>
      </c>
      <c r="Q32" s="13">
        <f>VLOOKUP(D32,[1]Planilha2!$A$2:$W$999,6,0)</f>
        <v>0</v>
      </c>
      <c r="R32" s="13">
        <f>VLOOKUP(D32,[1]Planilha2!$A$2:$W$999,7,0)</f>
        <v>0</v>
      </c>
      <c r="S32" s="13">
        <f>VLOOKUP(D32,[1]Planilha2!$A$2:$W$999,8,0)</f>
        <v>0</v>
      </c>
      <c r="T32" s="13">
        <f>VLOOKUP(D32,[1]Planilha2!$A$2:$W$999,9,0)</f>
        <v>0</v>
      </c>
      <c r="U32" s="13">
        <f>VLOOKUP(D32,[1]Planilha2!$A$2:$W$999,10,0)</f>
        <v>0</v>
      </c>
      <c r="V32" s="13">
        <f>VLOOKUP(D32,[1]Planilha2!$A$2:$W$999,11,0)</f>
        <v>0</v>
      </c>
      <c r="W32" s="13">
        <f>VLOOKUP(D32,[1]Planilha2!$A$2:$W$899,12,0)</f>
        <v>0</v>
      </c>
      <c r="X32" s="13">
        <f>VLOOKUP(D32,[1]Planilha2!$A$2:$W$999,13,0)</f>
        <v>0</v>
      </c>
      <c r="Y32" s="13">
        <f>VLOOKUP(D32,[1]Planilha2!$A$2:$W$999,14,0)</f>
        <v>0</v>
      </c>
      <c r="Z32" s="13">
        <f>VLOOKUP(D32,[1]Planilha2!$A$2:$W$999,15,0)</f>
        <v>0</v>
      </c>
      <c r="AA32" s="13">
        <f>VLOOKUP(D32,[1]Planilha2!$A$2:$W$999,16,0)</f>
        <v>0</v>
      </c>
    </row>
    <row r="33" spans="1:27" ht="29.1" customHeight="1" x14ac:dyDescent="0.2">
      <c r="A33" s="13">
        <v>19</v>
      </c>
      <c r="B33" s="13" t="s">
        <v>37</v>
      </c>
      <c r="C33" s="13" t="s">
        <v>38</v>
      </c>
      <c r="D33" s="14" t="s">
        <v>59</v>
      </c>
      <c r="E33" s="13" t="s">
        <v>40</v>
      </c>
      <c r="F33" s="13">
        <v>2304400</v>
      </c>
      <c r="G33" s="13">
        <f>VLOOKUP(D33,[1]Planilha2!$A$2:$W$999,2,0)</f>
        <v>7</v>
      </c>
      <c r="H33" s="13">
        <f>VLOOKUP(D33,[1]Planilha2!$A$2:$W$999,19,0)</f>
        <v>3</v>
      </c>
      <c r="I33" s="13">
        <f>VLOOKUP(D33,[1]Planilha2!$A$2:$W$999,20,0)</f>
        <v>0</v>
      </c>
      <c r="J33" s="13">
        <f>VLOOKUP(D33,[1]Planilha2!$A$2:$W$999,21,0)</f>
        <v>3</v>
      </c>
      <c r="K33" s="13">
        <v>0</v>
      </c>
      <c r="L33" s="13">
        <v>0</v>
      </c>
      <c r="M33" s="13">
        <f>VLOOKUP(D33,[1]Planilha2!$A$2:$W$999,17,0)</f>
        <v>0</v>
      </c>
      <c r="N33" s="13">
        <f>VLOOKUP(D33,[1]Planilha2!$A$2:$W$999,18,0)</f>
        <v>0</v>
      </c>
      <c r="O33" s="13">
        <f>VLOOKUP(D33,[1]Planilha2!$A$2:$W$999,4,0)</f>
        <v>0</v>
      </c>
      <c r="P33" s="13">
        <f>VLOOKUP(D33,[1]Planilha2!$A$2:$W$999,5,0)</f>
        <v>0</v>
      </c>
      <c r="Q33" s="13">
        <f>VLOOKUP(D33,[1]Planilha2!$A$2:$W$999,6,0)</f>
        <v>0</v>
      </c>
      <c r="R33" s="13">
        <f>VLOOKUP(D33,[1]Planilha2!$A$2:$W$999,7,0)</f>
        <v>0</v>
      </c>
      <c r="S33" s="13">
        <f>VLOOKUP(D33,[1]Planilha2!$A$2:$W$999,8,0)</f>
        <v>0</v>
      </c>
      <c r="T33" s="13">
        <f>VLOOKUP(D33,[1]Planilha2!$A$2:$W$999,9,0)</f>
        <v>0</v>
      </c>
      <c r="U33" s="13">
        <f>VLOOKUP(D33,[1]Planilha2!$A$2:$W$999,10,0)</f>
        <v>0</v>
      </c>
      <c r="V33" s="13">
        <f>VLOOKUP(D33,[1]Planilha2!$A$2:$W$999,11,0)</f>
        <v>0</v>
      </c>
      <c r="W33" s="13">
        <f>VLOOKUP(D33,[1]Planilha2!$A$2:$W$899,12,0)</f>
        <v>0</v>
      </c>
      <c r="X33" s="13">
        <f>VLOOKUP(D33,[1]Planilha2!$A$2:$W$999,13,0)</f>
        <v>0</v>
      </c>
      <c r="Y33" s="13">
        <f>VLOOKUP(D33,[1]Planilha2!$A$2:$W$999,14,0)</f>
        <v>0</v>
      </c>
      <c r="Z33" s="13">
        <f>VLOOKUP(D33,[1]Planilha2!$A$2:$W$999,15,0)</f>
        <v>0</v>
      </c>
      <c r="AA33" s="13">
        <f>VLOOKUP(D33,[1]Planilha2!$A$2:$W$999,16,0)</f>
        <v>0</v>
      </c>
    </row>
    <row r="34" spans="1:27" ht="29.1" customHeight="1" x14ac:dyDescent="0.2">
      <c r="A34" s="13">
        <v>20</v>
      </c>
      <c r="B34" s="13" t="s">
        <v>37</v>
      </c>
      <c r="C34" s="13" t="s">
        <v>38</v>
      </c>
      <c r="D34" s="14" t="s">
        <v>60</v>
      </c>
      <c r="E34" s="13" t="s">
        <v>40</v>
      </c>
      <c r="F34" s="13">
        <v>2304400</v>
      </c>
      <c r="G34" s="13">
        <f>VLOOKUP(D34,[1]Planilha2!$A$2:$W$999,2,0)</f>
        <v>7</v>
      </c>
      <c r="H34" s="13">
        <f>VLOOKUP(D34,[1]Planilha2!$A$2:$W$999,19,0)</f>
        <v>2</v>
      </c>
      <c r="I34" s="13">
        <f>VLOOKUP(D34,[1]Planilha2!$A$2:$W$999,20,0)</f>
        <v>0</v>
      </c>
      <c r="J34" s="13">
        <f>VLOOKUP(D34,[1]Planilha2!$A$2:$W$999,21,0)</f>
        <v>3</v>
      </c>
      <c r="K34" s="13">
        <v>0</v>
      </c>
      <c r="L34" s="13">
        <v>0</v>
      </c>
      <c r="M34" s="13">
        <f>VLOOKUP(D34,[1]Planilha2!$A$2:$W$999,17,0)</f>
        <v>0</v>
      </c>
      <c r="N34" s="13">
        <f>VLOOKUP(D34,[1]Planilha2!$A$2:$W$999,18,0)</f>
        <v>0</v>
      </c>
      <c r="O34" s="13">
        <f>VLOOKUP(D34,[1]Planilha2!$A$2:$W$999,4,0)</f>
        <v>0</v>
      </c>
      <c r="P34" s="13">
        <f>VLOOKUP(D34,[1]Planilha2!$A$2:$W$999,5,0)</f>
        <v>0</v>
      </c>
      <c r="Q34" s="13">
        <f>VLOOKUP(D34,[1]Planilha2!$A$2:$W$999,6,0)</f>
        <v>0</v>
      </c>
      <c r="R34" s="13">
        <f>VLOOKUP(D34,[1]Planilha2!$A$2:$W$999,7,0)</f>
        <v>0</v>
      </c>
      <c r="S34" s="13">
        <f>VLOOKUP(D34,[1]Planilha2!$A$2:$W$999,8,0)</f>
        <v>0</v>
      </c>
      <c r="T34" s="13">
        <f>VLOOKUP(D34,[1]Planilha2!$A$2:$W$999,9,0)</f>
        <v>0</v>
      </c>
      <c r="U34" s="13">
        <f>VLOOKUP(D34,[1]Planilha2!$A$2:$W$999,10,0)</f>
        <v>0</v>
      </c>
      <c r="V34" s="13">
        <f>VLOOKUP(D34,[1]Planilha2!$A$2:$W$999,11,0)</f>
        <v>0</v>
      </c>
      <c r="W34" s="13">
        <f>VLOOKUP(D34,[1]Planilha2!$A$2:$W$899,12,0)</f>
        <v>0</v>
      </c>
      <c r="X34" s="13">
        <f>VLOOKUP(D34,[1]Planilha2!$A$2:$W$999,13,0)</f>
        <v>0</v>
      </c>
      <c r="Y34" s="13">
        <f>VLOOKUP(D34,[1]Planilha2!$A$2:$W$999,14,0)</f>
        <v>0</v>
      </c>
      <c r="Z34" s="13">
        <f>VLOOKUP(D34,[1]Planilha2!$A$2:$W$999,15,0)</f>
        <v>0</v>
      </c>
      <c r="AA34" s="13">
        <f>VLOOKUP(D34,[1]Planilha2!$A$2:$W$999,16,0)</f>
        <v>0</v>
      </c>
    </row>
    <row r="35" spans="1:27" ht="29.1" customHeight="1" x14ac:dyDescent="0.2">
      <c r="A35" s="13">
        <v>21</v>
      </c>
      <c r="B35" s="13" t="s">
        <v>37</v>
      </c>
      <c r="C35" s="13" t="s">
        <v>38</v>
      </c>
      <c r="D35" s="14" t="s">
        <v>61</v>
      </c>
      <c r="E35" s="13" t="s">
        <v>40</v>
      </c>
      <c r="F35" s="13">
        <v>2304400</v>
      </c>
      <c r="G35" s="13">
        <f>VLOOKUP(D35,[1]Planilha2!$A$2:$W$999,2,0)</f>
        <v>6.5</v>
      </c>
      <c r="H35" s="13">
        <f>VLOOKUP(D35,[1]Planilha2!$A$2:$W$999,19,0)</f>
        <v>2</v>
      </c>
      <c r="I35" s="13">
        <f>VLOOKUP(D35,[1]Planilha2!$A$2:$W$999,20,0)</f>
        <v>1</v>
      </c>
      <c r="J35" s="13">
        <f>VLOOKUP(D35,[1]Planilha2!$A$2:$W$999,21,0)</f>
        <v>3</v>
      </c>
      <c r="K35" s="13">
        <v>0</v>
      </c>
      <c r="L35" s="13">
        <v>0</v>
      </c>
      <c r="M35" s="13">
        <f>VLOOKUP(D35,[1]Planilha2!$A$2:$W$999,17,0)</f>
        <v>0</v>
      </c>
      <c r="N35" s="13">
        <f>VLOOKUP(D35,[1]Planilha2!$A$2:$W$999,18,0)</f>
        <v>0</v>
      </c>
      <c r="O35" s="13">
        <f>VLOOKUP(D35,[1]Planilha2!$A$2:$W$999,4,0)</f>
        <v>0</v>
      </c>
      <c r="P35" s="13">
        <f>VLOOKUP(D35,[1]Planilha2!$A$2:$W$999,5,0)</f>
        <v>0</v>
      </c>
      <c r="Q35" s="13">
        <f>VLOOKUP(D35,[1]Planilha2!$A$2:$W$999,6,0)</f>
        <v>0</v>
      </c>
      <c r="R35" s="13">
        <f>VLOOKUP(D35,[1]Planilha2!$A$2:$W$999,7,0)</f>
        <v>0</v>
      </c>
      <c r="S35" s="13">
        <f>VLOOKUP(D35,[1]Planilha2!$A$2:$W$999,8,0)</f>
        <v>0</v>
      </c>
      <c r="T35" s="13">
        <f>VLOOKUP(D35,[1]Planilha2!$A$2:$W$999,9,0)</f>
        <v>0</v>
      </c>
      <c r="U35" s="13">
        <f>VLOOKUP(D35,[1]Planilha2!$A$2:$W$999,10,0)</f>
        <v>0</v>
      </c>
      <c r="V35" s="13">
        <f>VLOOKUP(D35,[1]Planilha2!$A$2:$W$999,11,0)</f>
        <v>0</v>
      </c>
      <c r="W35" s="13">
        <f>VLOOKUP(D35,[1]Planilha2!$A$2:$W$899,12,0)</f>
        <v>0</v>
      </c>
      <c r="X35" s="13">
        <f>VLOOKUP(D35,[1]Planilha2!$A$2:$W$999,13,0)</f>
        <v>0</v>
      </c>
      <c r="Y35" s="13">
        <f>VLOOKUP(D35,[1]Planilha2!$A$2:$W$999,14,0)</f>
        <v>0</v>
      </c>
      <c r="Z35" s="13">
        <f>VLOOKUP(D35,[1]Planilha2!$A$2:$W$999,15,0)</f>
        <v>0</v>
      </c>
      <c r="AA35" s="13">
        <f>VLOOKUP(D35,[1]Planilha2!$A$2:$W$999,16,0)</f>
        <v>0</v>
      </c>
    </row>
    <row r="36" spans="1:27" ht="29.1" customHeight="1" x14ac:dyDescent="0.2">
      <c r="A36" s="13">
        <v>22</v>
      </c>
      <c r="B36" s="13" t="s">
        <v>37</v>
      </c>
      <c r="C36" s="13" t="s">
        <v>38</v>
      </c>
      <c r="D36" s="14" t="s">
        <v>62</v>
      </c>
      <c r="E36" s="13" t="s">
        <v>40</v>
      </c>
      <c r="F36" s="13">
        <v>2304400</v>
      </c>
      <c r="G36" s="13">
        <f>VLOOKUP(D36,[1]Planilha2!$A$2:$W$999,2,0)</f>
        <v>5.5</v>
      </c>
      <c r="H36" s="13">
        <f>VLOOKUP(D36,[1]Planilha2!$A$2:$W$999,19,0)</f>
        <v>5</v>
      </c>
      <c r="I36" s="13">
        <f>VLOOKUP(D36,[1]Planilha2!$A$2:$W$999,20,0)</f>
        <v>0</v>
      </c>
      <c r="J36" s="13">
        <f>VLOOKUP(D36,[1]Planilha2!$A$2:$W$999,21,0)</f>
        <v>3</v>
      </c>
      <c r="K36" s="13">
        <v>0</v>
      </c>
      <c r="L36" s="13">
        <v>0</v>
      </c>
      <c r="M36" s="13">
        <f>VLOOKUP(D36,[1]Planilha2!$A$2:$W$999,17,0)</f>
        <v>0</v>
      </c>
      <c r="N36" s="13">
        <f>VLOOKUP(D36,[1]Planilha2!$A$2:$W$999,18,0)</f>
        <v>0</v>
      </c>
      <c r="O36" s="13">
        <f>VLOOKUP(D36,[1]Planilha2!$A$2:$W$999,4,0)</f>
        <v>0</v>
      </c>
      <c r="P36" s="13">
        <f>VLOOKUP(D36,[1]Planilha2!$A$2:$W$999,5,0)</f>
        <v>0</v>
      </c>
      <c r="Q36" s="13">
        <f>VLOOKUP(D36,[1]Planilha2!$A$2:$W$999,6,0)</f>
        <v>0</v>
      </c>
      <c r="R36" s="13">
        <f>VLOOKUP(D36,[1]Planilha2!$A$2:$W$999,7,0)</f>
        <v>0</v>
      </c>
      <c r="S36" s="13">
        <f>VLOOKUP(D36,[1]Planilha2!$A$2:$W$999,8,0)</f>
        <v>0</v>
      </c>
      <c r="T36" s="13">
        <f>VLOOKUP(D36,[1]Planilha2!$A$2:$W$999,9,0)</f>
        <v>0</v>
      </c>
      <c r="U36" s="13">
        <f>VLOOKUP(D36,[1]Planilha2!$A$2:$W$999,10,0)</f>
        <v>0</v>
      </c>
      <c r="V36" s="13">
        <f>VLOOKUP(D36,[1]Planilha2!$A$2:$W$999,11,0)</f>
        <v>0</v>
      </c>
      <c r="W36" s="13">
        <f>VLOOKUP(D36,[1]Planilha2!$A$2:$W$899,12,0)</f>
        <v>0</v>
      </c>
      <c r="X36" s="13">
        <f>VLOOKUP(D36,[1]Planilha2!$A$2:$W$999,13,0)</f>
        <v>0</v>
      </c>
      <c r="Y36" s="13">
        <f>VLOOKUP(D36,[1]Planilha2!$A$2:$W$999,14,0)</f>
        <v>0</v>
      </c>
      <c r="Z36" s="13">
        <f>VLOOKUP(D36,[1]Planilha2!$A$2:$W$999,15,0)</f>
        <v>0</v>
      </c>
      <c r="AA36" s="13">
        <f>VLOOKUP(D36,[1]Planilha2!$A$2:$W$999,16,0)</f>
        <v>0</v>
      </c>
    </row>
    <row r="37" spans="1:27" ht="29.1" customHeight="1" x14ac:dyDescent="0.2">
      <c r="A37" s="13">
        <v>23</v>
      </c>
      <c r="B37" s="13" t="s">
        <v>37</v>
      </c>
      <c r="C37" s="13" t="s">
        <v>38</v>
      </c>
      <c r="D37" s="14" t="s">
        <v>63</v>
      </c>
      <c r="E37" s="13" t="s">
        <v>40</v>
      </c>
      <c r="F37" s="13">
        <v>2304400</v>
      </c>
      <c r="G37" s="13">
        <f>VLOOKUP(D37,[1]Planilha2!$A$2:$W$999,2,0)</f>
        <v>7.5</v>
      </c>
      <c r="H37" s="13">
        <f>VLOOKUP(D37,[1]Planilha2!$A$2:$W$999,19,0)</f>
        <v>5</v>
      </c>
      <c r="I37" s="13">
        <f>VLOOKUP(D37,[1]Planilha2!$A$2:$W$999,20,0)</f>
        <v>0</v>
      </c>
      <c r="J37" s="13">
        <f>VLOOKUP(D37,[1]Planilha2!$A$2:$W$999,21,0)</f>
        <v>2</v>
      </c>
      <c r="K37" s="13">
        <v>0</v>
      </c>
      <c r="L37" s="13">
        <v>0</v>
      </c>
      <c r="M37" s="13">
        <f>VLOOKUP(D37,[1]Planilha2!$A$2:$W$999,17,0)</f>
        <v>0</v>
      </c>
      <c r="N37" s="13">
        <f>VLOOKUP(D37,[1]Planilha2!$A$2:$W$999,18,0)</f>
        <v>0</v>
      </c>
      <c r="O37" s="13">
        <f>VLOOKUP(D37,[1]Planilha2!$A$2:$W$999,4,0)</f>
        <v>0</v>
      </c>
      <c r="P37" s="13">
        <f>VLOOKUP(D37,[1]Planilha2!$A$2:$W$999,5,0)</f>
        <v>0</v>
      </c>
      <c r="Q37" s="13">
        <f>VLOOKUP(D37,[1]Planilha2!$A$2:$W$999,6,0)</f>
        <v>0</v>
      </c>
      <c r="R37" s="13">
        <f>VLOOKUP(D37,[1]Planilha2!$A$2:$W$999,7,0)</f>
        <v>1</v>
      </c>
      <c r="S37" s="13">
        <f>VLOOKUP(D37,[1]Planilha2!$A$2:$W$999,8,0)</f>
        <v>0</v>
      </c>
      <c r="T37" s="13">
        <f>VLOOKUP(D37,[1]Planilha2!$A$2:$W$999,9,0)</f>
        <v>0</v>
      </c>
      <c r="U37" s="13">
        <f>VLOOKUP(D37,[1]Planilha2!$A$2:$W$999,10,0)</f>
        <v>0</v>
      </c>
      <c r="V37" s="13">
        <f>VLOOKUP(D37,[1]Planilha2!$A$2:$W$999,11,0)</f>
        <v>0</v>
      </c>
      <c r="W37" s="13">
        <f>VLOOKUP(D37,[1]Planilha2!$A$2:$W$899,12,0)</f>
        <v>0</v>
      </c>
      <c r="X37" s="13">
        <f>VLOOKUP(D37,[1]Planilha2!$A$2:$W$999,13,0)</f>
        <v>0</v>
      </c>
      <c r="Y37" s="13">
        <f>VLOOKUP(D37,[1]Planilha2!$A$2:$W$999,14,0)</f>
        <v>0</v>
      </c>
      <c r="Z37" s="13">
        <f>VLOOKUP(D37,[1]Planilha2!$A$2:$W$999,15,0)</f>
        <v>0</v>
      </c>
      <c r="AA37" s="13">
        <f>VLOOKUP(D37,[1]Planilha2!$A$2:$W$999,16,0)</f>
        <v>0</v>
      </c>
    </row>
    <row r="38" spans="1:27" ht="29.1" customHeight="1" x14ac:dyDescent="0.2">
      <c r="A38" s="13">
        <v>24</v>
      </c>
      <c r="B38" s="13" t="s">
        <v>37</v>
      </c>
      <c r="C38" s="13" t="s">
        <v>38</v>
      </c>
      <c r="D38" s="14" t="s">
        <v>64</v>
      </c>
      <c r="E38" s="13" t="s">
        <v>40</v>
      </c>
      <c r="F38" s="13">
        <v>2304400</v>
      </c>
      <c r="G38" s="13">
        <f>VLOOKUP(D38,[1]Planilha2!$A$2:$W$999,2,0)</f>
        <v>7.5</v>
      </c>
      <c r="H38" s="13">
        <f>VLOOKUP(D38,[1]Planilha2!$A$2:$W$999,19,0)</f>
        <v>4</v>
      </c>
      <c r="I38" s="13">
        <f>VLOOKUP(D38,[1]Planilha2!$A$2:$W$999,20,0)</f>
        <v>0</v>
      </c>
      <c r="J38" s="13">
        <f>VLOOKUP(D38,[1]Planilha2!$A$2:$W$999,21,0)</f>
        <v>2</v>
      </c>
      <c r="K38" s="13">
        <v>0</v>
      </c>
      <c r="L38" s="13">
        <v>0</v>
      </c>
      <c r="M38" s="13">
        <f>VLOOKUP(D38,[1]Planilha2!$A$2:$W$999,17,0)</f>
        <v>0</v>
      </c>
      <c r="N38" s="13">
        <f>VLOOKUP(D38,[1]Planilha2!$A$2:$W$999,18,0)</f>
        <v>0</v>
      </c>
      <c r="O38" s="13">
        <f>VLOOKUP(D38,[1]Planilha2!$A$2:$W$999,4,0)</f>
        <v>0</v>
      </c>
      <c r="P38" s="13">
        <f>VLOOKUP(D38,[1]Planilha2!$A$2:$W$999,5,0)</f>
        <v>0</v>
      </c>
      <c r="Q38" s="13">
        <f>VLOOKUP(D38,[1]Planilha2!$A$2:$W$999,6,0)</f>
        <v>0</v>
      </c>
      <c r="R38" s="13">
        <f>VLOOKUP(D38,[1]Planilha2!$A$2:$W$999,7,0)</f>
        <v>1</v>
      </c>
      <c r="S38" s="13">
        <f>VLOOKUP(D38,[1]Planilha2!$A$2:$W$999,8,0)</f>
        <v>0</v>
      </c>
      <c r="T38" s="13">
        <f>VLOOKUP(D38,[1]Planilha2!$A$2:$W$999,9,0)</f>
        <v>0</v>
      </c>
      <c r="U38" s="13">
        <f>VLOOKUP(D38,[1]Planilha2!$A$2:$W$999,10,0)</f>
        <v>0</v>
      </c>
      <c r="V38" s="13">
        <f>VLOOKUP(D38,[1]Planilha2!$A$2:$W$999,11,0)</f>
        <v>0</v>
      </c>
      <c r="W38" s="13">
        <f>VLOOKUP(D38,[1]Planilha2!$A$2:$W$899,12,0)</f>
        <v>0</v>
      </c>
      <c r="X38" s="13">
        <f>VLOOKUP(D38,[1]Planilha2!$A$2:$W$999,13,0)</f>
        <v>0</v>
      </c>
      <c r="Y38" s="13">
        <f>VLOOKUP(D38,[1]Planilha2!$A$2:$W$999,14,0)</f>
        <v>0</v>
      </c>
      <c r="Z38" s="13">
        <f>VLOOKUP(D38,[1]Planilha2!$A$2:$W$999,15,0)</f>
        <v>0</v>
      </c>
      <c r="AA38" s="13">
        <f>VLOOKUP(D38,[1]Planilha2!$A$2:$W$999,16,0)</f>
        <v>0</v>
      </c>
    </row>
    <row r="39" spans="1:27" ht="29.1" customHeight="1" x14ac:dyDescent="0.2">
      <c r="A39" s="13">
        <v>25</v>
      </c>
      <c r="B39" s="13" t="s">
        <v>37</v>
      </c>
      <c r="C39" s="13" t="s">
        <v>38</v>
      </c>
      <c r="D39" s="14" t="s">
        <v>65</v>
      </c>
      <c r="E39" s="13" t="s">
        <v>40</v>
      </c>
      <c r="F39" s="13">
        <v>2304400</v>
      </c>
      <c r="G39" s="13">
        <f>VLOOKUP(D39,[1]Planilha2!$A$2:$W$999,2,0)</f>
        <v>5</v>
      </c>
      <c r="H39" s="13">
        <f>VLOOKUP(D39,[1]Planilha2!$A$2:$W$999,19,0)</f>
        <v>2</v>
      </c>
      <c r="I39" s="13">
        <f>VLOOKUP(D39,[1]Planilha2!$A$2:$W$999,20,0)</f>
        <v>0</v>
      </c>
      <c r="J39" s="13">
        <f>VLOOKUP(D39,[1]Planilha2!$A$2:$W$999,21,0)</f>
        <v>2</v>
      </c>
      <c r="K39" s="13">
        <v>0</v>
      </c>
      <c r="L39" s="13">
        <v>0</v>
      </c>
      <c r="M39" s="13">
        <f>VLOOKUP(D39,[1]Planilha2!$A$2:$W$999,17,0)</f>
        <v>0</v>
      </c>
      <c r="N39" s="13">
        <f>VLOOKUP(D39,[1]Planilha2!$A$2:$W$999,18,0)</f>
        <v>0</v>
      </c>
      <c r="O39" s="13">
        <f>VLOOKUP(D39,[1]Planilha2!$A$2:$W$999,4,0)</f>
        <v>0</v>
      </c>
      <c r="P39" s="13">
        <f>VLOOKUP(D39,[1]Planilha2!$A$2:$W$999,5,0)</f>
        <v>0</v>
      </c>
      <c r="Q39" s="13">
        <f>VLOOKUP(D39,[1]Planilha2!$A$2:$W$999,6,0)</f>
        <v>0</v>
      </c>
      <c r="R39" s="13">
        <f>VLOOKUP(D39,[1]Planilha2!$A$2:$W$999,7,0)</f>
        <v>0</v>
      </c>
      <c r="S39" s="13">
        <f>VLOOKUP(D39,[1]Planilha2!$A$2:$W$999,8,0)</f>
        <v>0</v>
      </c>
      <c r="T39" s="13">
        <f>VLOOKUP(D39,[1]Planilha2!$A$2:$W$999,9,0)</f>
        <v>0</v>
      </c>
      <c r="U39" s="13">
        <f>VLOOKUP(D39,[1]Planilha2!$A$2:$W$999,10,0)</f>
        <v>1</v>
      </c>
      <c r="V39" s="13">
        <f>VLOOKUP(D39,[1]Planilha2!$A$2:$W$999,11,0)</f>
        <v>0</v>
      </c>
      <c r="W39" s="13">
        <f>VLOOKUP(D39,[1]Planilha2!$A$2:$W$899,12,0)</f>
        <v>0</v>
      </c>
      <c r="X39" s="13">
        <f>VLOOKUP(D39,[1]Planilha2!$A$2:$W$999,13,0)</f>
        <v>0</v>
      </c>
      <c r="Y39" s="13">
        <f>VLOOKUP(D39,[1]Planilha2!$A$2:$W$999,14,0)</f>
        <v>0</v>
      </c>
      <c r="Z39" s="13">
        <f>VLOOKUP(D39,[1]Planilha2!$A$2:$W$999,15,0)</f>
        <v>0</v>
      </c>
      <c r="AA39" s="13">
        <f>VLOOKUP(D39,[1]Planilha2!$A$2:$W$999,16,0)</f>
        <v>0</v>
      </c>
    </row>
    <row r="40" spans="1:27" ht="29.1" customHeight="1" x14ac:dyDescent="0.2">
      <c r="A40" s="13">
        <v>26</v>
      </c>
      <c r="B40" s="13" t="s">
        <v>37</v>
      </c>
      <c r="C40" s="13" t="s">
        <v>38</v>
      </c>
      <c r="D40" s="14" t="s">
        <v>66</v>
      </c>
      <c r="E40" s="13" t="s">
        <v>40</v>
      </c>
      <c r="F40" s="13">
        <v>2304400</v>
      </c>
      <c r="G40" s="13">
        <f>VLOOKUP(D40,[1]Planilha2!$A$2:$W$999,2,0)</f>
        <v>5</v>
      </c>
      <c r="H40" s="13">
        <f>VLOOKUP(D40,[1]Planilha2!$A$2:$W$999,19,0)</f>
        <v>3</v>
      </c>
      <c r="I40" s="13">
        <f>VLOOKUP(D40,[1]Planilha2!$A$2:$W$999,20,0)</f>
        <v>0</v>
      </c>
      <c r="J40" s="13">
        <f>VLOOKUP(D40,[1]Planilha2!$A$2:$W$999,21,0)</f>
        <v>2</v>
      </c>
      <c r="K40" s="13">
        <v>0</v>
      </c>
      <c r="L40" s="13">
        <v>0</v>
      </c>
      <c r="M40" s="13">
        <f>VLOOKUP(D40,[1]Planilha2!$A$2:$W$999,17,0)</f>
        <v>0</v>
      </c>
      <c r="N40" s="13">
        <f>VLOOKUP(D40,[1]Planilha2!$A$2:$W$999,18,0)</f>
        <v>0</v>
      </c>
      <c r="O40" s="13">
        <f>VLOOKUP(D40,[1]Planilha2!$A$2:$W$999,4,0)</f>
        <v>0</v>
      </c>
      <c r="P40" s="13">
        <f>VLOOKUP(D40,[1]Planilha2!$A$2:$W$999,5,0)</f>
        <v>0</v>
      </c>
      <c r="Q40" s="13">
        <f>VLOOKUP(D40,[1]Planilha2!$A$2:$W$999,6,0)</f>
        <v>0</v>
      </c>
      <c r="R40" s="13">
        <f>VLOOKUP(D40,[1]Planilha2!$A$2:$W$999,7,0)</f>
        <v>0</v>
      </c>
      <c r="S40" s="13">
        <f>VLOOKUP(D40,[1]Planilha2!$A$2:$W$999,8,0)</f>
        <v>0</v>
      </c>
      <c r="T40" s="13">
        <f>VLOOKUP(D40,[1]Planilha2!$A$2:$W$999,9,0)</f>
        <v>0</v>
      </c>
      <c r="U40" s="13">
        <f>VLOOKUP(D40,[1]Planilha2!$A$2:$W$999,10,0)</f>
        <v>0</v>
      </c>
      <c r="V40" s="13">
        <f>VLOOKUP(D40,[1]Planilha2!$A$2:$W$999,11,0)</f>
        <v>0</v>
      </c>
      <c r="W40" s="13">
        <f>VLOOKUP(D40,[1]Planilha2!$A$2:$W$899,12,0)</f>
        <v>1</v>
      </c>
      <c r="X40" s="13">
        <f>VLOOKUP(D40,[1]Planilha2!$A$2:$W$999,13,0)</f>
        <v>0</v>
      </c>
      <c r="Y40" s="13">
        <f>VLOOKUP(D40,[1]Planilha2!$A$2:$W$999,14,0)</f>
        <v>0</v>
      </c>
      <c r="Z40" s="13">
        <f>VLOOKUP(D40,[1]Planilha2!$A$2:$W$999,15,0)</f>
        <v>0</v>
      </c>
      <c r="AA40" s="13">
        <f>VLOOKUP(D40,[1]Planilha2!$A$2:$W$999,16,0)</f>
        <v>0</v>
      </c>
    </row>
    <row r="41" spans="1:27" ht="29.1" customHeight="1" x14ac:dyDescent="0.2">
      <c r="A41" s="13">
        <v>27</v>
      </c>
      <c r="B41" s="13" t="s">
        <v>37</v>
      </c>
      <c r="C41" s="13" t="s">
        <v>38</v>
      </c>
      <c r="D41" s="14" t="s">
        <v>67</v>
      </c>
      <c r="E41" s="13" t="s">
        <v>40</v>
      </c>
      <c r="F41" s="13">
        <v>2304400</v>
      </c>
      <c r="G41" s="13">
        <f>VLOOKUP(D41,[1]Planilha2!$A$2:$W$999,2,0)</f>
        <v>7</v>
      </c>
      <c r="H41" s="13">
        <f>VLOOKUP(D41,[1]Planilha2!$A$2:$W$999,19,0)</f>
        <v>2</v>
      </c>
      <c r="I41" s="13">
        <f>VLOOKUP(D41,[1]Planilha2!$A$2:$W$999,20,0)</f>
        <v>0</v>
      </c>
      <c r="J41" s="13">
        <f>VLOOKUP(D41,[1]Planilha2!$A$2:$W$999,21,0)</f>
        <v>2</v>
      </c>
      <c r="K41" s="13">
        <v>0</v>
      </c>
      <c r="L41" s="13">
        <v>0</v>
      </c>
      <c r="M41" s="13">
        <f>VLOOKUP(D41,[1]Planilha2!$A$2:$W$999,17,0)</f>
        <v>0</v>
      </c>
      <c r="N41" s="13">
        <f>VLOOKUP(D41,[1]Planilha2!$A$2:$W$999,18,0)</f>
        <v>0</v>
      </c>
      <c r="O41" s="13">
        <f>VLOOKUP(D41,[1]Planilha2!$A$2:$W$999,4,0)</f>
        <v>0</v>
      </c>
      <c r="P41" s="13">
        <f>VLOOKUP(D41,[1]Planilha2!$A$2:$W$999,5,0)</f>
        <v>0</v>
      </c>
      <c r="Q41" s="13">
        <f>VLOOKUP(D41,[1]Planilha2!$A$2:$W$999,6,0)</f>
        <v>0</v>
      </c>
      <c r="R41" s="13">
        <f>VLOOKUP(D41,[1]Planilha2!$A$2:$W$999,7,0)</f>
        <v>1</v>
      </c>
      <c r="S41" s="13">
        <f>VLOOKUP(D41,[1]Planilha2!$A$2:$W$999,8,0)</f>
        <v>0</v>
      </c>
      <c r="T41" s="13">
        <f>VLOOKUP(D41,[1]Planilha2!$A$2:$W$999,9,0)</f>
        <v>0</v>
      </c>
      <c r="U41" s="13">
        <f>VLOOKUP(D41,[1]Planilha2!$A$2:$W$999,10,0)</f>
        <v>0</v>
      </c>
      <c r="V41" s="13">
        <f>VLOOKUP(D41,[1]Planilha2!$A$2:$W$999,11,0)</f>
        <v>0</v>
      </c>
      <c r="W41" s="13">
        <f>VLOOKUP(D41,[1]Planilha2!$A$2:$W$899,12,0)</f>
        <v>0</v>
      </c>
      <c r="X41" s="13">
        <f>VLOOKUP(D41,[1]Planilha2!$A$2:$W$999,13,0)</f>
        <v>0</v>
      </c>
      <c r="Y41" s="13">
        <f>VLOOKUP(D41,[1]Planilha2!$A$2:$W$999,14,0)</f>
        <v>0</v>
      </c>
      <c r="Z41" s="13">
        <f>VLOOKUP(D41,[1]Planilha2!$A$2:$W$999,15,0)</f>
        <v>0</v>
      </c>
      <c r="AA41" s="13">
        <f>VLOOKUP(D41,[1]Planilha2!$A$2:$W$999,16,0)</f>
        <v>0</v>
      </c>
    </row>
    <row r="42" spans="1:27" ht="29.1" customHeight="1" x14ac:dyDescent="0.2">
      <c r="A42" s="13">
        <v>28</v>
      </c>
      <c r="B42" s="13" t="s">
        <v>37</v>
      </c>
      <c r="C42" s="13" t="s">
        <v>38</v>
      </c>
      <c r="D42" s="14" t="s">
        <v>68</v>
      </c>
      <c r="E42" s="13" t="s">
        <v>40</v>
      </c>
      <c r="F42" s="13">
        <v>2301000</v>
      </c>
      <c r="G42" s="13">
        <f>VLOOKUP(D42,[1]Planilha2!$A$2:$W$999,2,0)</f>
        <v>7</v>
      </c>
      <c r="H42" s="13">
        <f>VLOOKUP(D42,[1]Planilha2!$A$2:$W$999,19,0)</f>
        <v>1</v>
      </c>
      <c r="I42" s="13">
        <f>VLOOKUP(D42,[1]Planilha2!$A$2:$W$999,20,0)</f>
        <v>8</v>
      </c>
      <c r="J42" s="13">
        <f>VLOOKUP(D42,[1]Planilha2!$A$2:$W$999,21,0)</f>
        <v>2</v>
      </c>
      <c r="K42" s="13">
        <v>0</v>
      </c>
      <c r="L42" s="13">
        <v>0</v>
      </c>
      <c r="M42" s="13">
        <f>VLOOKUP(D42,[1]Planilha2!$A$2:$W$999,17,0)</f>
        <v>0</v>
      </c>
      <c r="N42" s="13">
        <f>VLOOKUP(D42,[1]Planilha2!$A$2:$W$999,18,0)</f>
        <v>0</v>
      </c>
      <c r="O42" s="13">
        <f>VLOOKUP(D42,[1]Planilha2!$A$2:$W$999,4,0)</f>
        <v>0</v>
      </c>
      <c r="P42" s="13">
        <f>VLOOKUP(D42,[1]Planilha2!$A$2:$W$999,5,0)</f>
        <v>0</v>
      </c>
      <c r="Q42" s="13">
        <f>VLOOKUP(D42,[1]Planilha2!$A$2:$W$999,6,0)</f>
        <v>0</v>
      </c>
      <c r="R42" s="13">
        <f>VLOOKUP(D42,[1]Planilha2!$A$2:$W$999,7,0)</f>
        <v>0</v>
      </c>
      <c r="S42" s="13">
        <f>VLOOKUP(D42,[1]Planilha2!$A$2:$W$999,8,0)</f>
        <v>1</v>
      </c>
      <c r="T42" s="13">
        <f>VLOOKUP(D42,[1]Planilha2!$A$2:$W$999,9,0)</f>
        <v>0</v>
      </c>
      <c r="U42" s="13">
        <f>VLOOKUP(D42,[1]Planilha2!$A$2:$W$999,10,0)</f>
        <v>0</v>
      </c>
      <c r="V42" s="13">
        <f>VLOOKUP(D42,[1]Planilha2!$A$2:$W$999,11,0)</f>
        <v>0</v>
      </c>
      <c r="W42" s="13">
        <f>VLOOKUP(D42,[1]Planilha2!$A$2:$W$899,12,0)</f>
        <v>0</v>
      </c>
      <c r="X42" s="13">
        <f>VLOOKUP(D42,[1]Planilha2!$A$2:$W$999,13,0)</f>
        <v>0</v>
      </c>
      <c r="Y42" s="13">
        <f>VLOOKUP(D42,[1]Planilha2!$A$2:$W$999,14,0)</f>
        <v>0</v>
      </c>
      <c r="Z42" s="13">
        <f>VLOOKUP(D42,[1]Planilha2!$A$2:$W$999,15,0)</f>
        <v>0</v>
      </c>
      <c r="AA42" s="13">
        <f>VLOOKUP(D42,[1]Planilha2!$A$2:$W$999,16,0)</f>
        <v>0</v>
      </c>
    </row>
    <row r="43" spans="1:27" ht="29.1" customHeight="1" x14ac:dyDescent="0.2">
      <c r="A43" s="13">
        <v>29</v>
      </c>
      <c r="B43" s="13" t="s">
        <v>37</v>
      </c>
      <c r="C43" s="13" t="s">
        <v>38</v>
      </c>
      <c r="D43" s="14" t="s">
        <v>69</v>
      </c>
      <c r="E43" s="13" t="s">
        <v>40</v>
      </c>
      <c r="F43" s="13">
        <v>2301109</v>
      </c>
      <c r="G43" s="13">
        <f>VLOOKUP(D43,[1]Planilha2!$A$2:$W$999,2,0)</f>
        <v>5.5</v>
      </c>
      <c r="H43" s="13">
        <f>VLOOKUP(D43,[1]Planilha2!$A$2:$W$999,19,0)</f>
        <v>1</v>
      </c>
      <c r="I43" s="13">
        <f>VLOOKUP(D43,[1]Planilha2!$A$2:$W$999,20,0)</f>
        <v>4</v>
      </c>
      <c r="J43" s="13">
        <f>VLOOKUP(D43,[1]Planilha2!$A$2:$W$999,21,0)</f>
        <v>2</v>
      </c>
      <c r="K43" s="13">
        <v>0</v>
      </c>
      <c r="L43" s="13">
        <v>0</v>
      </c>
      <c r="M43" s="13">
        <f>VLOOKUP(D43,[1]Planilha2!$A$2:$W$999,17,0)</f>
        <v>0</v>
      </c>
      <c r="N43" s="13">
        <f>VLOOKUP(D43,[1]Planilha2!$A$2:$W$999,18,0)</f>
        <v>0</v>
      </c>
      <c r="O43" s="13">
        <f>VLOOKUP(D43,[1]Planilha2!$A$2:$W$999,4,0)</f>
        <v>0</v>
      </c>
      <c r="P43" s="13">
        <f>VLOOKUP(D43,[1]Planilha2!$A$2:$W$999,5,0)</f>
        <v>0</v>
      </c>
      <c r="Q43" s="13">
        <f>VLOOKUP(D43,[1]Planilha2!$A$2:$W$999,6,0)</f>
        <v>0</v>
      </c>
      <c r="R43" s="13">
        <f>VLOOKUP(D43,[1]Planilha2!$A$2:$W$999,7,0)</f>
        <v>0</v>
      </c>
      <c r="S43" s="13">
        <f>VLOOKUP(D43,[1]Planilha2!$A$2:$W$999,8,0)</f>
        <v>1</v>
      </c>
      <c r="T43" s="13">
        <f>VLOOKUP(D43,[1]Planilha2!$A$2:$W$999,9,0)</f>
        <v>0</v>
      </c>
      <c r="U43" s="13">
        <f>VLOOKUP(D43,[1]Planilha2!$A$2:$W$999,10,0)</f>
        <v>0</v>
      </c>
      <c r="V43" s="13">
        <f>VLOOKUP(D43,[1]Planilha2!$A$2:$W$999,11,0)</f>
        <v>0</v>
      </c>
      <c r="W43" s="13">
        <f>VLOOKUP(D43,[1]Planilha2!$A$2:$W$899,12,0)</f>
        <v>0</v>
      </c>
      <c r="X43" s="13">
        <f>VLOOKUP(D43,[1]Planilha2!$A$2:$W$999,13,0)</f>
        <v>0</v>
      </c>
      <c r="Y43" s="13">
        <f>VLOOKUP(D43,[1]Planilha2!$A$2:$W$999,14,0)</f>
        <v>0</v>
      </c>
      <c r="Z43" s="13">
        <f>VLOOKUP(D43,[1]Planilha2!$A$2:$W$999,15,0)</f>
        <v>0</v>
      </c>
      <c r="AA43" s="13">
        <f>VLOOKUP(D43,[1]Planilha2!$A$2:$W$999,16,0)</f>
        <v>0</v>
      </c>
    </row>
    <row r="44" spans="1:27" ht="29.1" customHeight="1" x14ac:dyDescent="0.2">
      <c r="A44" s="13">
        <v>30</v>
      </c>
      <c r="B44" s="13" t="s">
        <v>37</v>
      </c>
      <c r="C44" s="13" t="s">
        <v>38</v>
      </c>
      <c r="D44" s="14" t="s">
        <v>70</v>
      </c>
      <c r="E44" s="13" t="s">
        <v>40</v>
      </c>
      <c r="F44" s="13">
        <v>2302107</v>
      </c>
      <c r="G44" s="13">
        <f>VLOOKUP(D44,[1]Planilha2!$A$2:$W$999,2,0)</f>
        <v>5</v>
      </c>
      <c r="H44" s="13">
        <f>VLOOKUP(D44,[1]Planilha2!$A$2:$W$999,19,0)</f>
        <v>1</v>
      </c>
      <c r="I44" s="13">
        <f>VLOOKUP(D44,[1]Planilha2!$A$2:$W$999,20,0)</f>
        <v>4</v>
      </c>
      <c r="J44" s="13">
        <f>VLOOKUP(D44,[1]Planilha2!$A$2:$W$999,21,0)</f>
        <v>3</v>
      </c>
      <c r="K44" s="13">
        <v>0</v>
      </c>
      <c r="L44" s="13">
        <v>0</v>
      </c>
      <c r="M44" s="13">
        <f>VLOOKUP(D44,[1]Planilha2!$A$2:$W$999,17,0)</f>
        <v>0</v>
      </c>
      <c r="N44" s="13">
        <f>VLOOKUP(D44,[1]Planilha2!$A$2:$W$999,18,0)</f>
        <v>0</v>
      </c>
      <c r="O44" s="13">
        <f>VLOOKUP(D44,[1]Planilha2!$A$2:$W$999,4,0)</f>
        <v>0</v>
      </c>
      <c r="P44" s="13">
        <f>VLOOKUP(D44,[1]Planilha2!$A$2:$W$999,5,0)</f>
        <v>0</v>
      </c>
      <c r="Q44" s="13">
        <f>VLOOKUP(D44,[1]Planilha2!$A$2:$W$999,6,0)</f>
        <v>0</v>
      </c>
      <c r="R44" s="13">
        <f>VLOOKUP(D44,[1]Planilha2!$A$2:$W$999,7,0)</f>
        <v>0</v>
      </c>
      <c r="S44" s="13">
        <f>VLOOKUP(D44,[1]Planilha2!$A$2:$W$999,8,0)</f>
        <v>0</v>
      </c>
      <c r="T44" s="13">
        <f>VLOOKUP(D44,[1]Planilha2!$A$2:$W$999,9,0)</f>
        <v>0</v>
      </c>
      <c r="U44" s="13">
        <f>VLOOKUP(D44,[1]Planilha2!$A$2:$W$999,10,0)</f>
        <v>0</v>
      </c>
      <c r="V44" s="13">
        <f>VLOOKUP(D44,[1]Planilha2!$A$2:$W$999,11,0)</f>
        <v>0</v>
      </c>
      <c r="W44" s="13">
        <f>VLOOKUP(D44,[1]Planilha2!$A$2:$W$899,12,0)</f>
        <v>0</v>
      </c>
      <c r="X44" s="13">
        <f>VLOOKUP(D44,[1]Planilha2!$A$2:$W$999,13,0)</f>
        <v>0</v>
      </c>
      <c r="Y44" s="13">
        <f>VLOOKUP(D44,[1]Planilha2!$A$2:$W$999,14,0)</f>
        <v>0</v>
      </c>
      <c r="Z44" s="13">
        <f>VLOOKUP(D44,[1]Planilha2!$A$2:$W$999,15,0)</f>
        <v>0</v>
      </c>
      <c r="AA44" s="13">
        <f>VLOOKUP(D44,[1]Planilha2!$A$2:$W$999,16,0)</f>
        <v>0</v>
      </c>
    </row>
    <row r="45" spans="1:27" ht="29.1" customHeight="1" x14ac:dyDescent="0.2">
      <c r="A45" s="13">
        <v>31</v>
      </c>
      <c r="B45" s="13" t="s">
        <v>37</v>
      </c>
      <c r="C45" s="13" t="s">
        <v>38</v>
      </c>
      <c r="D45" s="14" t="s">
        <v>71</v>
      </c>
      <c r="E45" s="13" t="s">
        <v>40</v>
      </c>
      <c r="F45" s="13">
        <v>2303709</v>
      </c>
      <c r="G45" s="13">
        <f>VLOOKUP(D45,[1]Planilha2!$A$2:$W$999,2,0)</f>
        <v>8.5</v>
      </c>
      <c r="H45" s="13">
        <f>VLOOKUP(D45,[1]Planilha2!$A$2:$W$999,19,0)</f>
        <v>3</v>
      </c>
      <c r="I45" s="13">
        <f>VLOOKUP(D45,[1]Planilha2!$A$2:$W$999,20,0)</f>
        <v>7</v>
      </c>
      <c r="J45" s="13">
        <f>VLOOKUP(D45,[1]Planilha2!$A$2:$W$999,21,0)</f>
        <v>3</v>
      </c>
      <c r="K45" s="13">
        <v>0</v>
      </c>
      <c r="L45" s="13">
        <v>0</v>
      </c>
      <c r="M45" s="13">
        <f>VLOOKUP(D45,[1]Planilha2!$A$2:$W$999,17,0)</f>
        <v>0</v>
      </c>
      <c r="N45" s="13">
        <f>VLOOKUP(D45,[1]Planilha2!$A$2:$W$999,18,0)</f>
        <v>0</v>
      </c>
      <c r="O45" s="13">
        <f>VLOOKUP(D45,[1]Planilha2!$A$2:$W$999,4,0)</f>
        <v>0</v>
      </c>
      <c r="P45" s="13">
        <f>VLOOKUP(D45,[1]Planilha2!$A$2:$W$999,5,0)</f>
        <v>0</v>
      </c>
      <c r="Q45" s="13">
        <f>VLOOKUP(D45,[1]Planilha2!$A$2:$W$999,6,0)</f>
        <v>0</v>
      </c>
      <c r="R45" s="13">
        <f>VLOOKUP(D45,[1]Planilha2!$A$2:$W$999,7,0)</f>
        <v>0</v>
      </c>
      <c r="S45" s="13">
        <f>VLOOKUP(D45,[1]Planilha2!$A$2:$W$999,8,0)</f>
        <v>0</v>
      </c>
      <c r="T45" s="13">
        <f>VLOOKUP(D45,[1]Planilha2!$A$2:$W$999,9,0)</f>
        <v>0</v>
      </c>
      <c r="U45" s="13">
        <f>VLOOKUP(D45,[1]Planilha2!$A$2:$W$999,10,0)</f>
        <v>0</v>
      </c>
      <c r="V45" s="13">
        <f>VLOOKUP(D45,[1]Planilha2!$A$2:$W$999,11,0)</f>
        <v>0</v>
      </c>
      <c r="W45" s="13">
        <f>VLOOKUP(D45,[1]Planilha2!$A$2:$W$899,12,0)</f>
        <v>0</v>
      </c>
      <c r="X45" s="13">
        <f>VLOOKUP(D45,[1]Planilha2!$A$2:$W$999,13,0)</f>
        <v>0</v>
      </c>
      <c r="Y45" s="13">
        <f>VLOOKUP(D45,[1]Planilha2!$A$2:$W$999,14,0)</f>
        <v>0</v>
      </c>
      <c r="Z45" s="13">
        <f>VLOOKUP(D45,[1]Planilha2!$A$2:$W$999,15,0)</f>
        <v>0</v>
      </c>
      <c r="AA45" s="13">
        <f>VLOOKUP(D45,[1]Planilha2!$A$2:$W$999,16,0)</f>
        <v>0</v>
      </c>
    </row>
    <row r="46" spans="1:27" ht="29.1" customHeight="1" x14ac:dyDescent="0.2">
      <c r="A46" s="13">
        <v>32</v>
      </c>
      <c r="B46" s="13" t="s">
        <v>37</v>
      </c>
      <c r="C46" s="13" t="s">
        <v>38</v>
      </c>
      <c r="D46" s="14" t="s">
        <v>72</v>
      </c>
      <c r="E46" s="13" t="s">
        <v>40</v>
      </c>
      <c r="F46" s="13">
        <v>2303709</v>
      </c>
      <c r="G46" s="13">
        <f>VLOOKUP(D46,[1]Planilha2!$A$2:$W$999,2,0)</f>
        <v>8.5</v>
      </c>
      <c r="H46" s="13">
        <f>VLOOKUP(D46,[1]Planilha2!$A$2:$W$999,19,0)</f>
        <v>3</v>
      </c>
      <c r="I46" s="13">
        <f>VLOOKUP(D46,[1]Planilha2!$A$2:$W$999,20,0)</f>
        <v>5</v>
      </c>
      <c r="J46" s="13">
        <f>VLOOKUP(D46,[1]Planilha2!$A$2:$W$999,21,0)</f>
        <v>1</v>
      </c>
      <c r="K46" s="13">
        <v>0</v>
      </c>
      <c r="L46" s="13">
        <v>0</v>
      </c>
      <c r="M46" s="13">
        <f>VLOOKUP(D46,[1]Planilha2!$A$2:$W$999,17,0)</f>
        <v>0</v>
      </c>
      <c r="N46" s="13">
        <f>VLOOKUP(D46,[1]Planilha2!$A$2:$W$999,18,0)</f>
        <v>0</v>
      </c>
      <c r="O46" s="13">
        <f>VLOOKUP(D46,[1]Planilha2!$A$2:$W$999,4,0)</f>
        <v>0</v>
      </c>
      <c r="P46" s="13">
        <f>VLOOKUP(D46,[1]Planilha2!$A$2:$W$999,5,0)</f>
        <v>0</v>
      </c>
      <c r="Q46" s="13">
        <f>VLOOKUP(D46,[1]Planilha2!$A$2:$W$999,6,0)</f>
        <v>0</v>
      </c>
      <c r="R46" s="13">
        <f>VLOOKUP(D46,[1]Planilha2!$A$2:$W$999,7,0)</f>
        <v>1</v>
      </c>
      <c r="S46" s="13">
        <f>VLOOKUP(D46,[1]Planilha2!$A$2:$W$999,8,0)</f>
        <v>0</v>
      </c>
      <c r="T46" s="13">
        <f>VLOOKUP(D46,[1]Planilha2!$A$2:$W$999,9,0)</f>
        <v>0</v>
      </c>
      <c r="U46" s="13">
        <f>VLOOKUP(D46,[1]Planilha2!$A$2:$W$999,10,0)</f>
        <v>0</v>
      </c>
      <c r="V46" s="13">
        <f>VLOOKUP(D46,[1]Planilha2!$A$2:$W$999,11,0)</f>
        <v>0</v>
      </c>
      <c r="W46" s="13">
        <f>VLOOKUP(D46,[1]Planilha2!$A$2:$W$899,12,0)</f>
        <v>0</v>
      </c>
      <c r="X46" s="13">
        <f>VLOOKUP(D46,[1]Planilha2!$A$2:$W$999,13,0)</f>
        <v>0</v>
      </c>
      <c r="Y46" s="13">
        <f>VLOOKUP(D46,[1]Planilha2!$A$2:$W$999,14,0)</f>
        <v>0</v>
      </c>
      <c r="Z46" s="13">
        <f>VLOOKUP(D46,[1]Planilha2!$A$2:$W$999,15,0)</f>
        <v>0</v>
      </c>
      <c r="AA46" s="13">
        <f>VLOOKUP(D46,[1]Planilha2!$A$2:$W$999,16,0)</f>
        <v>0</v>
      </c>
    </row>
    <row r="47" spans="1:27" ht="29.1" customHeight="1" x14ac:dyDescent="0.2">
      <c r="A47" s="13">
        <v>33</v>
      </c>
      <c r="B47" s="13" t="s">
        <v>37</v>
      </c>
      <c r="C47" s="13" t="s">
        <v>38</v>
      </c>
      <c r="D47" s="14" t="s">
        <v>73</v>
      </c>
      <c r="E47" s="13" t="s">
        <v>40</v>
      </c>
      <c r="F47" s="13">
        <v>2304103</v>
      </c>
      <c r="G47" s="13">
        <f>VLOOKUP(D47,[1]Planilha2!$A$2:$W$999,2,0)</f>
        <v>6.5</v>
      </c>
      <c r="H47" s="13">
        <f>VLOOKUP(D47,[1]Planilha2!$A$2:$W$999,19,0)</f>
        <v>5</v>
      </c>
      <c r="I47" s="13">
        <f>VLOOKUP(D47,[1]Planilha2!$A$2:$W$999,20,0)</f>
        <v>4</v>
      </c>
      <c r="J47" s="13">
        <f>VLOOKUP(D47,[1]Planilha2!$A$2:$W$999,21,0)</f>
        <v>2</v>
      </c>
      <c r="K47" s="13">
        <v>0</v>
      </c>
      <c r="L47" s="13">
        <v>0</v>
      </c>
      <c r="M47" s="13">
        <f>VLOOKUP(D47,[1]Planilha2!$A$2:$W$999,17,0)</f>
        <v>0</v>
      </c>
      <c r="N47" s="13">
        <f>VLOOKUP(D47,[1]Planilha2!$A$2:$W$999,18,0)</f>
        <v>0</v>
      </c>
      <c r="O47" s="13">
        <f>VLOOKUP(D47,[1]Planilha2!$A$2:$W$999,4,0)</f>
        <v>0</v>
      </c>
      <c r="P47" s="13">
        <f>VLOOKUP(D47,[1]Planilha2!$A$2:$W$999,5,0)</f>
        <v>0</v>
      </c>
      <c r="Q47" s="13">
        <f>VLOOKUP(D47,[1]Planilha2!$A$2:$W$999,6,0)</f>
        <v>0</v>
      </c>
      <c r="R47" s="13">
        <f>VLOOKUP(D47,[1]Planilha2!$A$2:$W$999,7,0)</f>
        <v>0</v>
      </c>
      <c r="S47" s="13">
        <f>VLOOKUP(D47,[1]Planilha2!$A$2:$W$999,8,0)</f>
        <v>0</v>
      </c>
      <c r="T47" s="13">
        <f>VLOOKUP(D47,[1]Planilha2!$A$2:$W$999,9,0)</f>
        <v>0</v>
      </c>
      <c r="U47" s="13">
        <f>VLOOKUP(D47,[1]Planilha2!$A$2:$W$999,10,0)</f>
        <v>0</v>
      </c>
      <c r="V47" s="13">
        <f>VLOOKUP(D47,[1]Planilha2!$A$2:$W$999,11,0)</f>
        <v>0</v>
      </c>
      <c r="W47" s="13">
        <v>0</v>
      </c>
      <c r="X47" s="13">
        <f>VLOOKUP(D47,[1]Planilha2!$A$2:$W$999,13,0)</f>
        <v>1</v>
      </c>
      <c r="Y47" s="13">
        <f>VLOOKUP(D47,[1]Planilha2!$A$2:$W$999,14,0)</f>
        <v>0</v>
      </c>
      <c r="Z47" s="13">
        <f>VLOOKUP(D47,[1]Planilha2!$A$2:$W$999,15,0)</f>
        <v>0</v>
      </c>
      <c r="AA47" s="13">
        <f>VLOOKUP(D47,[1]Planilha2!$A$2:$W$999,16,0)</f>
        <v>0</v>
      </c>
    </row>
    <row r="48" spans="1:27" ht="29.1" customHeight="1" x14ac:dyDescent="0.2">
      <c r="A48" s="13">
        <v>34</v>
      </c>
      <c r="B48" s="13" t="s">
        <v>37</v>
      </c>
      <c r="C48" s="13" t="s">
        <v>38</v>
      </c>
      <c r="D48" s="14" t="s">
        <v>74</v>
      </c>
      <c r="E48" s="13" t="s">
        <v>40</v>
      </c>
      <c r="F48" s="13">
        <v>2304202</v>
      </c>
      <c r="G48" s="13">
        <f>VLOOKUP(D48,[1]Planilha2!$A$2:$W$999,2,0)</f>
        <v>6.5</v>
      </c>
      <c r="H48" s="13">
        <f>VLOOKUP(D48,[1]Planilha2!$A$2:$W$999,19,0)</f>
        <v>2</v>
      </c>
      <c r="I48" s="13">
        <f>VLOOKUP(D48,[1]Planilha2!$A$2:$W$999,20,0)</f>
        <v>0</v>
      </c>
      <c r="J48" s="13">
        <f>VLOOKUP(D48,[1]Planilha2!$A$2:$W$999,21,0)</f>
        <v>1</v>
      </c>
      <c r="K48" s="13">
        <v>0</v>
      </c>
      <c r="L48" s="13">
        <v>0</v>
      </c>
      <c r="M48" s="13">
        <f>VLOOKUP(D48,[1]Planilha2!$A$2:$W$999,17,0)</f>
        <v>0</v>
      </c>
      <c r="N48" s="13">
        <f>VLOOKUP(D48,[1]Planilha2!$A$2:$W$999,18,0)</f>
        <v>0</v>
      </c>
      <c r="O48" s="13">
        <f>VLOOKUP(D48,[1]Planilha2!$A$2:$W$999,4,0)</f>
        <v>0</v>
      </c>
      <c r="P48" s="13">
        <f>VLOOKUP(D48,[1]Planilha2!$A$2:$W$999,5,0)</f>
        <v>0</v>
      </c>
      <c r="Q48" s="13">
        <f>VLOOKUP(D48,[1]Planilha2!$A$2:$W$999,6,0)</f>
        <v>0</v>
      </c>
      <c r="R48" s="13">
        <f>VLOOKUP(D48,[1]Planilha2!$A$2:$W$999,7,0)</f>
        <v>0</v>
      </c>
      <c r="S48" s="13">
        <f>VLOOKUP(D48,[1]Planilha2!$A$2:$W$999,8,0)</f>
        <v>0</v>
      </c>
      <c r="T48" s="13">
        <f>VLOOKUP(D48,[1]Planilha2!$A$2:$W$999,9,0)</f>
        <v>0</v>
      </c>
      <c r="U48" s="13">
        <f>VLOOKUP(D48,[1]Planilha2!$A$2:$W$999,10,0)</f>
        <v>1</v>
      </c>
      <c r="V48" s="13">
        <f>VLOOKUP(D48,[1]Planilha2!$A$2:$W$999,11,0)</f>
        <v>0</v>
      </c>
      <c r="W48" s="13">
        <f>VLOOKUP(D48,[1]Planilha2!$A$2:$W$899,12,0)</f>
        <v>1</v>
      </c>
      <c r="X48" s="13">
        <f>VLOOKUP(D48,[1]Planilha2!$A$2:$W$999,13,0)</f>
        <v>0</v>
      </c>
      <c r="Y48" s="13">
        <f>VLOOKUP(D48,[1]Planilha2!$A$2:$W$999,14,0)</f>
        <v>0</v>
      </c>
      <c r="Z48" s="13">
        <f>VLOOKUP(D48,[1]Planilha2!$A$2:$W$999,15,0)</f>
        <v>0</v>
      </c>
      <c r="AA48" s="13">
        <f>VLOOKUP(D48,[1]Planilha2!$A$2:$W$999,16,0)</f>
        <v>0</v>
      </c>
    </row>
    <row r="49" spans="1:27" ht="29.1" customHeight="1" x14ac:dyDescent="0.2">
      <c r="A49" s="13">
        <v>35</v>
      </c>
      <c r="B49" s="13" t="s">
        <v>37</v>
      </c>
      <c r="C49" s="13" t="s">
        <v>38</v>
      </c>
      <c r="D49" s="14" t="s">
        <v>75</v>
      </c>
      <c r="E49" s="13" t="s">
        <v>40</v>
      </c>
      <c r="F49" s="13">
        <v>2305407</v>
      </c>
      <c r="G49" s="13">
        <f>VLOOKUP(D49,[1]Planilha2!$A$2:$W$999,2,0)</f>
        <v>6</v>
      </c>
      <c r="H49" s="13">
        <f>VLOOKUP(D49,[1]Planilha2!$A$2:$W$999,19,0)</f>
        <v>3</v>
      </c>
      <c r="I49" s="13">
        <f>VLOOKUP(D49,[1]Planilha2!$A$2:$W$999,20,0)</f>
        <v>1</v>
      </c>
      <c r="J49" s="13">
        <f>VLOOKUP(D49,[1]Planilha2!$A$2:$W$999,21,0)</f>
        <v>2</v>
      </c>
      <c r="K49" s="13">
        <v>0</v>
      </c>
      <c r="L49" s="13">
        <v>0</v>
      </c>
      <c r="M49" s="13">
        <f>VLOOKUP(D49,[1]Planilha2!$A$2:$W$999,17,0)</f>
        <v>0</v>
      </c>
      <c r="N49" s="13">
        <f>VLOOKUP(D49,[1]Planilha2!$A$2:$W$999,18,0)</f>
        <v>0</v>
      </c>
      <c r="O49" s="13">
        <f>VLOOKUP(D49,[1]Planilha2!$A$2:$W$999,4,0)</f>
        <v>0</v>
      </c>
      <c r="P49" s="13">
        <f>VLOOKUP(D49,[1]Planilha2!$A$2:$W$999,5,0)</f>
        <v>0</v>
      </c>
      <c r="Q49" s="13">
        <f>VLOOKUP(D49,[1]Planilha2!$A$2:$W$999,6,0)</f>
        <v>0</v>
      </c>
      <c r="R49" s="13">
        <f>VLOOKUP(D49,[1]Planilha2!$A$2:$W$999,7,0)</f>
        <v>0</v>
      </c>
      <c r="S49" s="13">
        <f>VLOOKUP(D49,[1]Planilha2!$A$2:$W$999,8,0)</f>
        <v>0</v>
      </c>
      <c r="T49" s="13">
        <f>VLOOKUP(D49,[1]Planilha2!$A$2:$W$999,9,0)</f>
        <v>0</v>
      </c>
      <c r="U49" s="13">
        <f>VLOOKUP(D49,[1]Planilha2!$A$2:$W$999,10,0)</f>
        <v>0</v>
      </c>
      <c r="V49" s="13">
        <f>VLOOKUP(D49,[1]Planilha2!$A$2:$W$999,11,0)</f>
        <v>0</v>
      </c>
      <c r="W49" s="13">
        <f>VLOOKUP(D49,[1]Planilha2!$A$2:$W$899,12,0)</f>
        <v>0</v>
      </c>
      <c r="X49" s="13">
        <f>VLOOKUP(D49,[1]Planilha2!$A$2:$W$999,13,0)</f>
        <v>0</v>
      </c>
      <c r="Y49" s="13">
        <f>VLOOKUP(D49,[1]Planilha2!$A$2:$W$999,14,0)</f>
        <v>0</v>
      </c>
      <c r="Z49" s="13">
        <f>VLOOKUP(D49,[1]Planilha2!$A$2:$W$999,15,0)</f>
        <v>0</v>
      </c>
      <c r="AA49" s="13">
        <f>VLOOKUP(D49,[1]Planilha2!$A$2:$W$999,16,0)</f>
        <v>0</v>
      </c>
    </row>
    <row r="50" spans="1:27" ht="29.1" customHeight="1" x14ac:dyDescent="0.2">
      <c r="A50" s="13">
        <v>36</v>
      </c>
      <c r="B50" s="13" t="s">
        <v>37</v>
      </c>
      <c r="C50" s="13" t="s">
        <v>38</v>
      </c>
      <c r="D50" s="14" t="s">
        <v>76</v>
      </c>
      <c r="E50" s="13" t="s">
        <v>40</v>
      </c>
      <c r="F50" s="13">
        <v>2305506</v>
      </c>
      <c r="G50" s="13">
        <f>VLOOKUP(D50,[1]Planilha2!$A$2:$W$999,2,0)</f>
        <v>12.5</v>
      </c>
      <c r="H50" s="13">
        <f>VLOOKUP(D50,[1]Planilha2!$A$2:$W$999,19,0)</f>
        <v>6</v>
      </c>
      <c r="I50" s="13">
        <f>VLOOKUP(D50,[1]Planilha2!$A$2:$W$999,20,0)</f>
        <v>2</v>
      </c>
      <c r="J50" s="13">
        <f>VLOOKUP(D50,[1]Planilha2!$A$2:$W$999,21,0)</f>
        <v>3</v>
      </c>
      <c r="K50" s="13">
        <v>0</v>
      </c>
      <c r="L50" s="13">
        <v>0</v>
      </c>
      <c r="M50" s="13">
        <f>VLOOKUP(D50,[1]Planilha2!$A$2:$W$999,17,0)</f>
        <v>0</v>
      </c>
      <c r="N50" s="13">
        <f>VLOOKUP(D50,[1]Planilha2!$A$2:$W$999,18,0)</f>
        <v>0</v>
      </c>
      <c r="O50" s="13">
        <f>VLOOKUP(D50,[1]Planilha2!$A$2:$W$999,4,0)</f>
        <v>0</v>
      </c>
      <c r="P50" s="13">
        <f>VLOOKUP(D50,[1]Planilha2!$A$2:$W$999,5,0)</f>
        <v>0</v>
      </c>
      <c r="Q50" s="13">
        <f>VLOOKUP(D50,[1]Planilha2!$A$2:$W$999,6,0)</f>
        <v>0</v>
      </c>
      <c r="R50" s="13">
        <f>VLOOKUP(D50,[1]Planilha2!$A$2:$W$999,7,0)</f>
        <v>0</v>
      </c>
      <c r="S50" s="13">
        <f>VLOOKUP(D50,[1]Planilha2!$A$2:$W$999,8,0)</f>
        <v>0</v>
      </c>
      <c r="T50" s="13">
        <f>VLOOKUP(D50,[1]Planilha2!$A$2:$W$999,9,0)</f>
        <v>0</v>
      </c>
      <c r="U50" s="13">
        <f>VLOOKUP(D50,[1]Planilha2!$A$2:$W$999,10,0)</f>
        <v>0</v>
      </c>
      <c r="V50" s="13">
        <f>VLOOKUP(D50,[1]Planilha2!$A$2:$W$999,11,0)</f>
        <v>0</v>
      </c>
      <c r="W50" s="13">
        <f>VLOOKUP(D50,[1]Planilha2!$A$2:$W$899,12,0)</f>
        <v>0</v>
      </c>
      <c r="X50" s="13">
        <f>VLOOKUP(D50,[1]Planilha2!$A$2:$W$999,13,0)</f>
        <v>0</v>
      </c>
      <c r="Y50" s="13">
        <f>VLOOKUP(D50,[1]Planilha2!$A$2:$W$999,14,0)</f>
        <v>0</v>
      </c>
      <c r="Z50" s="13">
        <f>VLOOKUP(D50,[1]Planilha2!$A$2:$W$999,15,0)</f>
        <v>0</v>
      </c>
      <c r="AA50" s="13">
        <f>VLOOKUP(D50,[1]Planilha2!$A$2:$W$999,16,0)</f>
        <v>0</v>
      </c>
    </row>
    <row r="51" spans="1:27" ht="29.1" customHeight="1" x14ac:dyDescent="0.2">
      <c r="A51" s="13">
        <v>37</v>
      </c>
      <c r="B51" s="13" t="s">
        <v>37</v>
      </c>
      <c r="C51" s="13" t="s">
        <v>38</v>
      </c>
      <c r="D51" s="14" t="s">
        <v>77</v>
      </c>
      <c r="E51" s="13" t="s">
        <v>40</v>
      </c>
      <c r="F51" s="13">
        <v>2306405</v>
      </c>
      <c r="G51" s="13">
        <f>VLOOKUP(D51,[1]Planilha2!$A$2:$W$999,2,0)</f>
        <v>9</v>
      </c>
      <c r="H51" s="13">
        <f>VLOOKUP(D51,[1]Planilha2!$A$2:$W$999,19,0)</f>
        <v>2</v>
      </c>
      <c r="I51" s="13">
        <f>VLOOKUP(D51,[1]Planilha2!$A$2:$W$999,20,0)</f>
        <v>10</v>
      </c>
      <c r="J51" s="13">
        <f>VLOOKUP(D51,[1]Planilha2!$A$2:$W$999,21,0)</f>
        <v>1</v>
      </c>
      <c r="K51" s="13">
        <v>0</v>
      </c>
      <c r="L51" s="13">
        <v>0</v>
      </c>
      <c r="M51" s="13">
        <f>VLOOKUP(D51,[1]Planilha2!$A$2:$W$999,17,0)</f>
        <v>0</v>
      </c>
      <c r="N51" s="13">
        <f>VLOOKUP(D51,[1]Planilha2!$A$2:$W$999,18,0)</f>
        <v>0</v>
      </c>
      <c r="O51" s="13">
        <f>VLOOKUP(D51,[1]Planilha2!$A$2:$W$999,4,0)</f>
        <v>0</v>
      </c>
      <c r="P51" s="13">
        <f>VLOOKUP(D51,[1]Planilha2!$A$2:$W$999,5,0)</f>
        <v>0</v>
      </c>
      <c r="Q51" s="13">
        <f>VLOOKUP(D51,[1]Planilha2!$A$2:$W$999,6,0)</f>
        <v>0</v>
      </c>
      <c r="R51" s="13">
        <f>VLOOKUP(D51,[1]Planilha2!$A$2:$W$999,7,0)</f>
        <v>0</v>
      </c>
      <c r="S51" s="13">
        <f>VLOOKUP(D51,[1]Planilha2!$A$2:$W$999,8,0)</f>
        <v>0</v>
      </c>
      <c r="T51" s="13">
        <f>VLOOKUP(D51,[1]Planilha2!$A$2:$W$999,9,0)</f>
        <v>0</v>
      </c>
      <c r="U51" s="13">
        <f>VLOOKUP(D51,[1]Planilha2!$A$2:$W$999,10,0)</f>
        <v>0</v>
      </c>
      <c r="V51" s="13">
        <f>VLOOKUP(D51,[1]Planilha2!$A$2:$W$999,11,0)</f>
        <v>0</v>
      </c>
      <c r="W51" s="13">
        <f>VLOOKUP(D51,[1]Planilha2!$A$2:$W$899,12,0)</f>
        <v>0</v>
      </c>
      <c r="X51" s="13">
        <f>VLOOKUP(D51,[1]Planilha2!$A$2:$W$999,13,0)</f>
        <v>1</v>
      </c>
      <c r="Y51" s="13">
        <f>VLOOKUP(D51,[1]Planilha2!$A$2:$W$999,14,0)</f>
        <v>0</v>
      </c>
      <c r="Z51" s="13">
        <f>VLOOKUP(D51,[1]Planilha2!$A$2:$W$999,15,0)</f>
        <v>0</v>
      </c>
      <c r="AA51" s="13">
        <f>VLOOKUP(D51,[1]Planilha2!$A$2:$W$999,16,0)</f>
        <v>0</v>
      </c>
    </row>
    <row r="52" spans="1:27" ht="29.1" customHeight="1" x14ac:dyDescent="0.2">
      <c r="A52" s="13">
        <v>38</v>
      </c>
      <c r="B52" s="13" t="s">
        <v>37</v>
      </c>
      <c r="C52" s="13" t="s">
        <v>38</v>
      </c>
      <c r="D52" s="14" t="s">
        <v>78</v>
      </c>
      <c r="E52" s="13" t="s">
        <v>40</v>
      </c>
      <c r="F52" s="13">
        <v>2307650</v>
      </c>
      <c r="G52" s="13">
        <f>VLOOKUP(D52,[1]Planilha2!$A$2:$W$999,2,0)</f>
        <v>5</v>
      </c>
      <c r="H52" s="13">
        <f>VLOOKUP(D52,[1]Planilha2!$A$2:$W$999,19,0)</f>
        <v>2</v>
      </c>
      <c r="I52" s="13">
        <f>VLOOKUP(D52,[1]Planilha2!$A$2:$W$999,20,0)</f>
        <v>5</v>
      </c>
      <c r="J52" s="13">
        <f>VLOOKUP(D52,[1]Planilha2!$A$2:$W$999,21,0)</f>
        <v>3</v>
      </c>
      <c r="K52" s="13">
        <v>0</v>
      </c>
      <c r="L52" s="13">
        <v>0</v>
      </c>
      <c r="M52" s="13">
        <f>VLOOKUP(D52,[1]Planilha2!$A$2:$W$999,17,0)</f>
        <v>0</v>
      </c>
      <c r="N52" s="13">
        <f>VLOOKUP(D52,[1]Planilha2!$A$2:$W$999,18,0)</f>
        <v>0</v>
      </c>
      <c r="O52" s="13">
        <f>VLOOKUP(D52,[1]Planilha2!$A$2:$W$999,4,0)</f>
        <v>0</v>
      </c>
      <c r="P52" s="13">
        <f>VLOOKUP(D52,[1]Planilha2!$A$2:$W$999,5,0)</f>
        <v>0</v>
      </c>
      <c r="Q52" s="13">
        <f>VLOOKUP(D52,[1]Planilha2!$A$2:$W$999,6,0)</f>
        <v>0</v>
      </c>
      <c r="R52" s="13">
        <f>VLOOKUP(D52,[1]Planilha2!$A$2:$W$999,7,0)</f>
        <v>0</v>
      </c>
      <c r="S52" s="13">
        <f>VLOOKUP(D52,[1]Planilha2!$A$2:$W$999,8,0)</f>
        <v>0</v>
      </c>
      <c r="T52" s="13">
        <f>VLOOKUP(D52,[1]Planilha2!$A$2:$W$999,9,0)</f>
        <v>0</v>
      </c>
      <c r="U52" s="13">
        <f>VLOOKUP(D52,[1]Planilha2!$A$2:$W$999,10,0)</f>
        <v>0</v>
      </c>
      <c r="V52" s="13">
        <f>VLOOKUP(D52,[1]Planilha2!$A$2:$W$999,11,0)</f>
        <v>0</v>
      </c>
      <c r="W52" s="13">
        <f>VLOOKUP(D52,[1]Planilha2!$A$2:$W$899,12,0)</f>
        <v>0</v>
      </c>
      <c r="X52" s="13">
        <f>VLOOKUP(D52,[1]Planilha2!$A$2:$W$999,13,0)</f>
        <v>0</v>
      </c>
      <c r="Y52" s="13">
        <f>VLOOKUP(D52,[1]Planilha2!$A$2:$W$999,14,0)</f>
        <v>0</v>
      </c>
      <c r="Z52" s="13">
        <f>VLOOKUP(D52,[1]Planilha2!$A$2:$W$999,15,0)</f>
        <v>0</v>
      </c>
      <c r="AA52" s="13">
        <f>VLOOKUP(D52,[1]Planilha2!$A$2:$W$999,16,0)</f>
        <v>0</v>
      </c>
    </row>
    <row r="53" spans="1:27" ht="29.1" customHeight="1" x14ac:dyDescent="0.2">
      <c r="A53" s="13">
        <v>39</v>
      </c>
      <c r="B53" s="13" t="s">
        <v>37</v>
      </c>
      <c r="C53" s="13" t="s">
        <v>38</v>
      </c>
      <c r="D53" s="14" t="s">
        <v>79</v>
      </c>
      <c r="E53" s="13" t="s">
        <v>40</v>
      </c>
      <c r="F53" s="13">
        <v>2311306</v>
      </c>
      <c r="G53" s="13">
        <f>VLOOKUP(D53,[1]Planilha2!$A$2:$W$999,2,0)</f>
        <v>5.5</v>
      </c>
      <c r="H53" s="13">
        <f>VLOOKUP(D53,[1]Planilha2!$A$2:$W$999,19,0)</f>
        <v>3</v>
      </c>
      <c r="I53" s="13">
        <f>VLOOKUP(D53,[1]Planilha2!$A$2:$W$999,20,0)</f>
        <v>0</v>
      </c>
      <c r="J53" s="13">
        <f>VLOOKUP(D53,[1]Planilha2!$A$2:$W$999,21,0)</f>
        <v>3</v>
      </c>
      <c r="K53" s="13">
        <v>0</v>
      </c>
      <c r="L53" s="13">
        <v>0</v>
      </c>
      <c r="M53" s="13">
        <f>VLOOKUP(D53,[1]Planilha2!$A$2:$W$999,17,0)</f>
        <v>0</v>
      </c>
      <c r="N53" s="13">
        <f>VLOOKUP(D53,[1]Planilha2!$A$2:$W$999,18,0)</f>
        <v>0</v>
      </c>
      <c r="O53" s="13">
        <f>VLOOKUP(D53,[1]Planilha2!$A$2:$W$999,4,0)</f>
        <v>0</v>
      </c>
      <c r="P53" s="13">
        <f>VLOOKUP(D53,[1]Planilha2!$A$2:$W$999,5,0)</f>
        <v>0</v>
      </c>
      <c r="Q53" s="13">
        <f>VLOOKUP(D53,[1]Planilha2!$A$2:$W$999,6,0)</f>
        <v>0</v>
      </c>
      <c r="R53" s="13">
        <f>VLOOKUP(D53,[1]Planilha2!$A$2:$W$999,7,0)</f>
        <v>0</v>
      </c>
      <c r="S53" s="13">
        <f>VLOOKUP(D53,[1]Planilha2!$A$2:$W$999,8,0)</f>
        <v>0</v>
      </c>
      <c r="T53" s="13">
        <f>VLOOKUP(D53,[1]Planilha2!$A$2:$W$999,9,0)</f>
        <v>0</v>
      </c>
      <c r="U53" s="13">
        <f>VLOOKUP(D53,[1]Planilha2!$A$2:$W$999,10,0)</f>
        <v>0</v>
      </c>
      <c r="V53" s="13">
        <f>VLOOKUP(D53,[1]Planilha2!$A$2:$W$999,11,0)</f>
        <v>0</v>
      </c>
      <c r="W53" s="13">
        <f>VLOOKUP(D53,[1]Planilha2!$A$2:$W$899,12,0)</f>
        <v>0</v>
      </c>
      <c r="X53" s="13">
        <f>VLOOKUP(D53,[1]Planilha2!$A$2:$W$999,13,0)</f>
        <v>0</v>
      </c>
      <c r="Y53" s="13">
        <f>VLOOKUP(D53,[1]Planilha2!$A$2:$W$999,14,0)</f>
        <v>0</v>
      </c>
      <c r="Z53" s="13">
        <f>VLOOKUP(D53,[1]Planilha2!$A$2:$W$999,15,0)</f>
        <v>0</v>
      </c>
      <c r="AA53" s="13">
        <f>VLOOKUP(D53,[1]Planilha2!$A$2:$W$999,16,0)</f>
        <v>0</v>
      </c>
    </row>
    <row r="54" spans="1:27" ht="29.1" customHeight="1" x14ac:dyDescent="0.2">
      <c r="A54" s="13">
        <v>40</v>
      </c>
      <c r="B54" s="13" t="s">
        <v>37</v>
      </c>
      <c r="C54" s="13" t="s">
        <v>38</v>
      </c>
      <c r="D54" s="14" t="s">
        <v>80</v>
      </c>
      <c r="E54" s="13" t="s">
        <v>40</v>
      </c>
      <c r="F54" s="13">
        <v>2312700</v>
      </c>
      <c r="G54" s="13">
        <f>VLOOKUP(D54,[1]Planilha2!$A$2:$W$999,2,0)</f>
        <v>5</v>
      </c>
      <c r="H54" s="13">
        <f>VLOOKUP(D54,[1]Planilha2!$A$2:$W$999,19,0)</f>
        <v>1</v>
      </c>
      <c r="I54" s="13">
        <f>VLOOKUP(D54,[1]Planilha2!$A$2:$W$999,20,0)</f>
        <v>0</v>
      </c>
      <c r="J54" s="13">
        <f>VLOOKUP(D54,[1]Planilha2!$A$2:$W$999,21,0)</f>
        <v>1</v>
      </c>
      <c r="K54" s="13">
        <v>0</v>
      </c>
      <c r="L54" s="13">
        <v>0</v>
      </c>
      <c r="M54" s="13">
        <f>VLOOKUP(D54,[1]Planilha2!$A$2:$W$999,17,0)</f>
        <v>0</v>
      </c>
      <c r="N54" s="13">
        <f>VLOOKUP(D54,[1]Planilha2!$A$2:$W$999,18,0)</f>
        <v>0</v>
      </c>
      <c r="O54" s="13">
        <f>VLOOKUP(D54,[1]Planilha2!$A$2:$W$999,4,0)</f>
        <v>0</v>
      </c>
      <c r="P54" s="13">
        <f>VLOOKUP(D54,[1]Planilha2!$A$2:$W$999,5,0)</f>
        <v>0</v>
      </c>
      <c r="Q54" s="13">
        <f>VLOOKUP(D54,[1]Planilha2!$A$2:$W$999,6,0)</f>
        <v>0</v>
      </c>
      <c r="R54" s="13">
        <f>VLOOKUP(D54,[1]Planilha2!$A$2:$W$999,7,0)</f>
        <v>0</v>
      </c>
      <c r="S54" s="13">
        <f>VLOOKUP(D54,[1]Planilha2!$A$2:$W$999,8,0)</f>
        <v>0</v>
      </c>
      <c r="T54" s="13">
        <f>VLOOKUP(D54,[1]Planilha2!$A$2:$W$999,9,0)</f>
        <v>0</v>
      </c>
      <c r="U54" s="13">
        <f>VLOOKUP(D54,[1]Planilha2!$A$2:$W$999,10,0)</f>
        <v>0</v>
      </c>
      <c r="V54" s="13">
        <f>VLOOKUP(D54,[1]Planilha2!$A$2:$W$999,11,0)</f>
        <v>0</v>
      </c>
      <c r="W54" s="13">
        <f>VLOOKUP(D54,[1]Planilha2!$A$2:$W$899,12,0)</f>
        <v>0</v>
      </c>
      <c r="X54" s="13">
        <f>VLOOKUP(D54,[1]Planilha2!$A$2:$W$999,13,0)</f>
        <v>1</v>
      </c>
      <c r="Y54" s="13">
        <f>VLOOKUP(D54,[1]Planilha2!$A$2:$W$999,14,0)</f>
        <v>0</v>
      </c>
      <c r="Z54" s="13">
        <f>VLOOKUP(D54,[1]Planilha2!$A$2:$W$999,15,0)</f>
        <v>0</v>
      </c>
      <c r="AA54" s="13">
        <f>VLOOKUP(D54,[1]Planilha2!$A$2:$W$999,16,0)</f>
        <v>0</v>
      </c>
    </row>
    <row r="55" spans="1:27" ht="29.1" customHeight="1" x14ac:dyDescent="0.2">
      <c r="A55" s="13">
        <v>41</v>
      </c>
      <c r="B55" s="13" t="s">
        <v>37</v>
      </c>
      <c r="C55" s="13" t="s">
        <v>38</v>
      </c>
      <c r="D55" s="14" t="s">
        <v>81</v>
      </c>
      <c r="E55" s="13" t="s">
        <v>40</v>
      </c>
      <c r="F55" s="13">
        <v>2312908</v>
      </c>
      <c r="G55" s="13">
        <f>VLOOKUP(D55,[1]Planilha2!$A$2:$W$999,2,0)</f>
        <v>7</v>
      </c>
      <c r="H55" s="13">
        <f>VLOOKUP(D55,[1]Planilha2!$A$2:$W$999,19,0)</f>
        <v>5</v>
      </c>
      <c r="I55" s="13">
        <f>VLOOKUP(D55,[1]Planilha2!$A$2:$W$999,20,0)</f>
        <v>0</v>
      </c>
      <c r="J55" s="13">
        <f>VLOOKUP(D55,[1]Planilha2!$A$2:$W$999,21,0)</f>
        <v>3</v>
      </c>
      <c r="K55" s="13">
        <v>0</v>
      </c>
      <c r="L55" s="13">
        <v>0</v>
      </c>
      <c r="M55" s="13">
        <f>VLOOKUP(D55,[1]Planilha2!$A$2:$W$999,17,0)</f>
        <v>0</v>
      </c>
      <c r="N55" s="13">
        <f>VLOOKUP(D55,[1]Planilha2!$A$2:$W$999,18,0)</f>
        <v>0</v>
      </c>
      <c r="O55" s="13">
        <f>VLOOKUP(D55,[1]Planilha2!$A$2:$W$999,4,0)</f>
        <v>0</v>
      </c>
      <c r="P55" s="13">
        <f>VLOOKUP(D55,[1]Planilha2!$A$2:$W$999,5,0)</f>
        <v>0</v>
      </c>
      <c r="Q55" s="13">
        <f>VLOOKUP(D55,[1]Planilha2!$A$2:$W$999,6,0)</f>
        <v>0</v>
      </c>
      <c r="R55" s="13">
        <f>VLOOKUP(D55,[1]Planilha2!$A$2:$W$999,7,0)</f>
        <v>0</v>
      </c>
      <c r="S55" s="13">
        <f>VLOOKUP(D55,[1]Planilha2!$A$2:$W$999,8,0)</f>
        <v>0</v>
      </c>
      <c r="T55" s="13">
        <f>VLOOKUP(D55,[1]Planilha2!$A$2:$W$999,9,0)</f>
        <v>0</v>
      </c>
      <c r="U55" s="13">
        <f>VLOOKUP(D55,[1]Planilha2!$A$2:$W$999,10,0)</f>
        <v>0</v>
      </c>
      <c r="V55" s="13">
        <f>VLOOKUP(D55,[1]Planilha2!$A$2:$W$999,11,0)</f>
        <v>0</v>
      </c>
      <c r="W55" s="13">
        <f>VLOOKUP(D55,[1]Planilha2!$A$2:$W$899,12,0)</f>
        <v>0</v>
      </c>
      <c r="X55" s="13">
        <f>VLOOKUP(D55,[1]Planilha2!$A$2:$W$999,13,0)</f>
        <v>0</v>
      </c>
      <c r="Y55" s="13">
        <f>VLOOKUP(D55,[1]Planilha2!$A$2:$W$999,14,0)</f>
        <v>0</v>
      </c>
      <c r="Z55" s="13">
        <f>VLOOKUP(D55,[1]Planilha2!$A$2:$W$999,15,0)</f>
        <v>0</v>
      </c>
      <c r="AA55" s="13">
        <f>VLOOKUP(D55,[1]Planilha2!$A$2:$W$999,16,0)</f>
        <v>0</v>
      </c>
    </row>
    <row r="56" spans="1:27" ht="29.1" customHeight="1" x14ac:dyDescent="0.2">
      <c r="A56" s="13">
        <v>42</v>
      </c>
      <c r="B56" s="13" t="s">
        <v>37</v>
      </c>
      <c r="C56" s="13" t="s">
        <v>38</v>
      </c>
      <c r="D56" s="14" t="s">
        <v>82</v>
      </c>
      <c r="E56" s="13" t="s">
        <v>40</v>
      </c>
      <c r="F56" s="13">
        <v>2313302</v>
      </c>
      <c r="G56" s="13">
        <f>VLOOKUP(D56,[1]Planilha2!$A$2:$W$999,2,0)</f>
        <v>5</v>
      </c>
      <c r="H56" s="13">
        <f>VLOOKUP(D56,[1]Planilha2!$A$2:$W$999,19,0)</f>
        <v>1</v>
      </c>
      <c r="I56" s="13">
        <f>VLOOKUP(D56,[1]Planilha2!$A$2:$W$999,20,0)</f>
        <v>3</v>
      </c>
      <c r="J56" s="13">
        <f>VLOOKUP(D56,[1]Planilha2!$A$2:$W$999,21,0)</f>
        <v>2</v>
      </c>
      <c r="K56" s="13">
        <v>0</v>
      </c>
      <c r="L56" s="13">
        <v>0</v>
      </c>
      <c r="M56" s="13">
        <f>VLOOKUP(D56,[1]Planilha2!$A$2:$W$999,17,0)</f>
        <v>0</v>
      </c>
      <c r="N56" s="13">
        <f>VLOOKUP(D56,[1]Planilha2!$A$2:$W$999,18,0)</f>
        <v>0</v>
      </c>
      <c r="O56" s="13">
        <f>VLOOKUP(D56,[1]Planilha2!$A$2:$W$999,4,0)</f>
        <v>0</v>
      </c>
      <c r="P56" s="13">
        <f>VLOOKUP(D56,[1]Planilha2!$A$2:$W$999,5,0)</f>
        <v>0</v>
      </c>
      <c r="Q56" s="13">
        <f>VLOOKUP(D56,[1]Planilha2!$A$2:$W$999,6,0)</f>
        <v>0</v>
      </c>
      <c r="R56" s="13">
        <f>VLOOKUP(D56,[1]Planilha2!$A$2:$W$999,7,0)</f>
        <v>0</v>
      </c>
      <c r="S56" s="13">
        <f>VLOOKUP(D56,[1]Planilha2!$A$2:$W$999,8,0)</f>
        <v>0</v>
      </c>
      <c r="T56" s="13">
        <f>VLOOKUP(D56,[1]Planilha2!$A$2:$W$999,9,0)</f>
        <v>0</v>
      </c>
      <c r="U56" s="13">
        <f>VLOOKUP(D56,[1]Planilha2!$A$2:$W$999,10,0)</f>
        <v>0</v>
      </c>
      <c r="V56" s="13">
        <f>VLOOKUP(D56,[1]Planilha2!$A$2:$W$999,11,0)</f>
        <v>0</v>
      </c>
      <c r="W56" s="13">
        <f>VLOOKUP(D56,[1]Planilha2!$A$2:$W$899,12,0)</f>
        <v>0</v>
      </c>
      <c r="X56" s="13">
        <f>VLOOKUP(D56,[1]Planilha2!$A$2:$W$999,13,0)</f>
        <v>1</v>
      </c>
      <c r="Y56" s="13">
        <f>VLOOKUP(D56,[1]Planilha2!$A$2:$W$999,14,0)</f>
        <v>0</v>
      </c>
      <c r="Z56" s="13">
        <f>VLOOKUP(D56,[1]Planilha2!$A$2:$W$999,15,0)</f>
        <v>0</v>
      </c>
      <c r="AA56" s="13">
        <f>VLOOKUP(D56,[1]Planilha2!$A$2:$W$999,16,0)</f>
        <v>0</v>
      </c>
    </row>
    <row r="57" spans="1:27" ht="29.1" customHeight="1" x14ac:dyDescent="0.2">
      <c r="A57" s="13">
        <v>43</v>
      </c>
      <c r="B57" s="13" t="s">
        <v>37</v>
      </c>
      <c r="C57" s="13" t="s">
        <v>38</v>
      </c>
      <c r="D57" s="14" t="s">
        <v>83</v>
      </c>
      <c r="E57" s="13" t="s">
        <v>40</v>
      </c>
      <c r="F57" s="13">
        <v>2313401</v>
      </c>
      <c r="G57" s="13">
        <f>VLOOKUP(D57,[1]Planilha2!$A$2:$W$999,2,0)</f>
        <v>5</v>
      </c>
      <c r="H57" s="13">
        <f>VLOOKUP(D57,[1]Planilha2!$A$2:$W$999,19,0)</f>
        <v>3</v>
      </c>
      <c r="I57" s="13">
        <f>VLOOKUP(D57,[1]Planilha2!$A$2:$W$999,20,0)</f>
        <v>1</v>
      </c>
      <c r="J57" s="13">
        <f>VLOOKUP(D57,[1]Planilha2!$A$2:$W$999,21,0)</f>
        <v>2</v>
      </c>
      <c r="K57" s="13">
        <v>0</v>
      </c>
      <c r="L57" s="13">
        <v>0</v>
      </c>
      <c r="M57" s="13">
        <f>VLOOKUP(D57,[1]Planilha2!$A$2:$W$999,17,0)</f>
        <v>0</v>
      </c>
      <c r="N57" s="13">
        <f>VLOOKUP(D57,[1]Planilha2!$A$2:$W$999,18,0)</f>
        <v>0</v>
      </c>
      <c r="O57" s="13">
        <f>VLOOKUP(D57,[1]Planilha2!$A$2:$W$999,4,0)</f>
        <v>0</v>
      </c>
      <c r="P57" s="13">
        <f>VLOOKUP(D57,[1]Planilha2!$A$2:$W$999,5,0)</f>
        <v>0</v>
      </c>
      <c r="Q57" s="13">
        <f>VLOOKUP(D57,[1]Planilha2!$A$2:$W$999,6,0)</f>
        <v>0</v>
      </c>
      <c r="R57" s="13">
        <f>VLOOKUP(D57,[1]Planilha2!$A$2:$W$999,7,0)</f>
        <v>0</v>
      </c>
      <c r="S57" s="13">
        <f>VLOOKUP(D57,[1]Planilha2!$A$2:$W$999,8,0)</f>
        <v>0</v>
      </c>
      <c r="T57" s="13">
        <f>VLOOKUP(D57,[1]Planilha2!$A$2:$W$999,9,0)</f>
        <v>0</v>
      </c>
      <c r="U57" s="13">
        <f>VLOOKUP(D57,[1]Planilha2!$A$2:$W$999,10,0)</f>
        <v>0</v>
      </c>
      <c r="V57" s="13">
        <f>VLOOKUP(D57,[1]Planilha2!$A$2:$W$999,11,0)</f>
        <v>0</v>
      </c>
      <c r="W57" s="13">
        <f>VLOOKUP(D57,[1]Planilha2!$A$2:$W$899,12,0)</f>
        <v>0</v>
      </c>
      <c r="X57" s="13">
        <f>VLOOKUP(D57,[1]Planilha2!$A$2:$W$999,13,0)</f>
        <v>0</v>
      </c>
      <c r="Y57" s="13">
        <f>VLOOKUP(D57,[1]Planilha2!$A$2:$W$999,14,0)</f>
        <v>0</v>
      </c>
      <c r="Z57" s="13">
        <f>VLOOKUP(D57,[1]Planilha2!$A$2:$W$999,15,0)</f>
        <v>0</v>
      </c>
      <c r="AA57" s="13">
        <f>VLOOKUP(D57,[1]Planilha2!$A$2:$W$999,16,0)</f>
        <v>0</v>
      </c>
    </row>
    <row r="58" spans="1:27" ht="29.1" customHeight="1" x14ac:dyDescent="0.2">
      <c r="A58" s="13">
        <v>44</v>
      </c>
      <c r="B58" s="13" t="s">
        <v>37</v>
      </c>
      <c r="C58" s="13" t="s">
        <v>84</v>
      </c>
      <c r="D58" s="14" t="s">
        <v>85</v>
      </c>
      <c r="E58" s="13" t="s">
        <v>40</v>
      </c>
      <c r="F58" s="13">
        <v>2304400</v>
      </c>
      <c r="G58" s="13">
        <f>VLOOKUP(D58,[1]Planilha2!$A$2:$W$999,2,0)</f>
        <v>17</v>
      </c>
      <c r="H58" s="13">
        <f>VLOOKUP(D58,[1]Planilha2!$A$2:$W$999,19,0)</f>
        <v>5</v>
      </c>
      <c r="I58" s="13">
        <f>VLOOKUP(D58,[1]Planilha2!$A$2:$W$999,20,0)</f>
        <v>0</v>
      </c>
      <c r="J58" s="13">
        <f>VLOOKUP(D58,[1]Planilha2!$A$2:$W$999,21,0)</f>
        <v>0</v>
      </c>
      <c r="K58" s="13">
        <v>0</v>
      </c>
      <c r="L58" s="13">
        <v>0</v>
      </c>
      <c r="M58" s="13">
        <f>VLOOKUP(D58,[1]Planilha2!$A$2:$W$999,17,0)</f>
        <v>0</v>
      </c>
      <c r="N58" s="13">
        <f>VLOOKUP(D58,[1]Planilha2!$A$2:$W$999,18,0)</f>
        <v>0</v>
      </c>
      <c r="O58" s="13">
        <f>VLOOKUP(D58,[1]Planilha2!$A$2:$W$999,4,0)</f>
        <v>0</v>
      </c>
      <c r="P58" s="13">
        <f>VLOOKUP(D58,[1]Planilha2!$A$2:$W$999,5,0)</f>
        <v>0</v>
      </c>
      <c r="Q58" s="13">
        <f>VLOOKUP(D58,[1]Planilha2!$A$2:$W$999,6,0)</f>
        <v>0</v>
      </c>
      <c r="R58" s="13">
        <f>VLOOKUP(D58,[1]Planilha2!$A$2:$W$999,7,0)</f>
        <v>0</v>
      </c>
      <c r="S58" s="13">
        <f>VLOOKUP(D58,[1]Planilha2!$A$2:$W$999,8,0)</f>
        <v>0</v>
      </c>
      <c r="T58" s="13">
        <f>VLOOKUP(D58,[1]Planilha2!$A$2:$W$999,9,0)</f>
        <v>0</v>
      </c>
      <c r="U58" s="13">
        <f>VLOOKUP(D58,[1]Planilha2!$A$2:$W$999,10,0)</f>
        <v>0</v>
      </c>
      <c r="V58" s="13">
        <f>VLOOKUP(D58,[1]Planilha2!$A$2:$W$999,11,0)</f>
        <v>0</v>
      </c>
      <c r="W58" s="13">
        <f>VLOOKUP(D58,[1]Planilha2!$A$2:$W$899,12,0)</f>
        <v>0</v>
      </c>
      <c r="X58" s="13">
        <f>VLOOKUP(D58,[1]Planilha2!$A$2:$W$999,13,0)</f>
        <v>0</v>
      </c>
      <c r="Y58" s="13">
        <f>VLOOKUP(D58,[1]Planilha2!$A$2:$W$999,14,0)</f>
        <v>0</v>
      </c>
      <c r="Z58" s="13">
        <f>VLOOKUP(D58,[1]Planilha2!$A$2:$W$999,15,0)</f>
        <v>0</v>
      </c>
      <c r="AA58" s="13">
        <f>VLOOKUP(D58,[1]Planilha2!$A$2:$W$999,16,0)</f>
        <v>0</v>
      </c>
    </row>
    <row r="59" spans="1:27" ht="29.1" customHeight="1" x14ac:dyDescent="0.2">
      <c r="A59" s="13">
        <v>45</v>
      </c>
      <c r="B59" s="13" t="s">
        <v>37</v>
      </c>
      <c r="C59" s="13" t="s">
        <v>84</v>
      </c>
      <c r="D59" s="14" t="s">
        <v>86</v>
      </c>
      <c r="E59" s="13" t="s">
        <v>40</v>
      </c>
      <c r="F59" s="13">
        <v>2304400</v>
      </c>
      <c r="G59" s="13">
        <f>VLOOKUP(D59,[1]Planilha2!$A$2:$W$999,2,0)</f>
        <v>16.5</v>
      </c>
      <c r="H59" s="13">
        <f>VLOOKUP(D59,[1]Planilha2!$A$2:$W$999,19,0)</f>
        <v>5</v>
      </c>
      <c r="I59" s="13">
        <f>VLOOKUP(D59,[1]Planilha2!$A$2:$W$999,20,0)</f>
        <v>0</v>
      </c>
      <c r="J59" s="13">
        <f>VLOOKUP(D59,[1]Planilha2!$A$2:$W$999,21,0)</f>
        <v>0</v>
      </c>
      <c r="K59" s="13">
        <v>0</v>
      </c>
      <c r="L59" s="13">
        <v>0</v>
      </c>
      <c r="M59" s="13">
        <f>VLOOKUP(D59,[1]Planilha2!$A$2:$W$999,17,0)</f>
        <v>0</v>
      </c>
      <c r="N59" s="13">
        <f>VLOOKUP(D59,[1]Planilha2!$A$2:$W$999,18,0)</f>
        <v>0</v>
      </c>
      <c r="O59" s="13">
        <f>VLOOKUP(D59,[1]Planilha2!$A$2:$W$999,4,0)</f>
        <v>0</v>
      </c>
      <c r="P59" s="13">
        <f>VLOOKUP(D59,[1]Planilha2!$A$2:$W$999,5,0)</f>
        <v>0</v>
      </c>
      <c r="Q59" s="13">
        <f>VLOOKUP(D59,[1]Planilha2!$A$2:$W$999,6,0)</f>
        <v>0</v>
      </c>
      <c r="R59" s="13">
        <f>VLOOKUP(D59,[1]Planilha2!$A$2:$W$999,7,0)</f>
        <v>0</v>
      </c>
      <c r="S59" s="13">
        <f>VLOOKUP(D59,[1]Planilha2!$A$2:$W$999,8,0)</f>
        <v>0</v>
      </c>
      <c r="T59" s="13">
        <f>VLOOKUP(D59,[1]Planilha2!$A$2:$W$999,9,0)</f>
        <v>0</v>
      </c>
      <c r="U59" s="13">
        <f>VLOOKUP(D59,[1]Planilha2!$A$2:$W$999,10,0)</f>
        <v>0</v>
      </c>
      <c r="V59" s="13">
        <f>VLOOKUP(D59,[1]Planilha2!$A$2:$W$999,11,0)</f>
        <v>0</v>
      </c>
      <c r="W59" s="13">
        <f>VLOOKUP(D59,[1]Planilha2!$A$2:$W$899,12,0)</f>
        <v>0</v>
      </c>
      <c r="X59" s="13">
        <f>VLOOKUP(D59,[1]Planilha2!$A$2:$W$999,13,0)</f>
        <v>0</v>
      </c>
      <c r="Y59" s="13">
        <f>VLOOKUP(D59,[1]Planilha2!$A$2:$W$999,14,0)</f>
        <v>0</v>
      </c>
      <c r="Z59" s="13">
        <f>VLOOKUP(D59,[1]Planilha2!$A$2:$W$999,15,0)</f>
        <v>0</v>
      </c>
      <c r="AA59" s="13">
        <f>VLOOKUP(D59,[1]Planilha2!$A$2:$W$999,16,0)</f>
        <v>0</v>
      </c>
    </row>
    <row r="60" spans="1:27" ht="29.1" customHeight="1" x14ac:dyDescent="0.2">
      <c r="A60" s="13">
        <v>46</v>
      </c>
      <c r="B60" s="13" t="s">
        <v>37</v>
      </c>
      <c r="C60" s="13" t="s">
        <v>84</v>
      </c>
      <c r="D60" s="14" t="s">
        <v>87</v>
      </c>
      <c r="E60" s="13" t="s">
        <v>40</v>
      </c>
      <c r="F60" s="13">
        <v>2304400</v>
      </c>
      <c r="G60" s="13">
        <f>VLOOKUP(D60,[1]Planilha2!$A$2:$W$999,2,0)</f>
        <v>7.5</v>
      </c>
      <c r="H60" s="13">
        <f>VLOOKUP(D60,[1]Planilha2!$A$2:$W$999,19,0)</f>
        <v>5</v>
      </c>
      <c r="I60" s="13">
        <f>VLOOKUP(D60,[1]Planilha2!$A$2:$W$999,20,0)</f>
        <v>0</v>
      </c>
      <c r="J60" s="13">
        <f>VLOOKUP(D60,[1]Planilha2!$A$2:$W$999,21,0)</f>
        <v>0</v>
      </c>
      <c r="K60" s="13">
        <v>0</v>
      </c>
      <c r="L60" s="13">
        <v>0</v>
      </c>
      <c r="M60" s="13">
        <f>VLOOKUP(D60,[1]Planilha2!$A$2:$W$999,17,0)</f>
        <v>0</v>
      </c>
      <c r="N60" s="13">
        <f>VLOOKUP(D60,[1]Planilha2!$A$2:$W$999,18,0)</f>
        <v>0</v>
      </c>
      <c r="O60" s="13">
        <f>VLOOKUP(D60,[1]Planilha2!$A$2:$W$999,4,0)</f>
        <v>0</v>
      </c>
      <c r="P60" s="13">
        <f>VLOOKUP(D60,[1]Planilha2!$A$2:$W$999,5,0)</f>
        <v>0</v>
      </c>
      <c r="Q60" s="13">
        <f>VLOOKUP(D60,[1]Planilha2!$A$2:$W$999,6,0)</f>
        <v>0</v>
      </c>
      <c r="R60" s="13">
        <f>VLOOKUP(D60,[1]Planilha2!$A$2:$W$999,7,0)</f>
        <v>0</v>
      </c>
      <c r="S60" s="13">
        <f>VLOOKUP(D60,[1]Planilha2!$A$2:$W$999,8,0)</f>
        <v>0</v>
      </c>
      <c r="T60" s="13">
        <f>VLOOKUP(D60,[1]Planilha2!$A$2:$W$999,9,0)</f>
        <v>0</v>
      </c>
      <c r="U60" s="13">
        <f>VLOOKUP(D60,[1]Planilha2!$A$2:$W$999,10,0)</f>
        <v>0</v>
      </c>
      <c r="V60" s="13">
        <f>VLOOKUP(D60,[1]Planilha2!$A$2:$W$999,11,0)</f>
        <v>0</v>
      </c>
      <c r="W60" s="13">
        <f>VLOOKUP(D60,[1]Planilha2!$A$2:$W$899,12,0)</f>
        <v>0</v>
      </c>
      <c r="X60" s="13">
        <f>VLOOKUP(D60,[1]Planilha2!$A$2:$W$999,13,0)</f>
        <v>0</v>
      </c>
      <c r="Y60" s="13">
        <f>VLOOKUP(D60,[1]Planilha2!$A$2:$W$999,14,0)</f>
        <v>0</v>
      </c>
      <c r="Z60" s="13">
        <f>VLOOKUP(D60,[1]Planilha2!$A$2:$W$999,15,0)</f>
        <v>0</v>
      </c>
      <c r="AA60" s="13">
        <f>VLOOKUP(D60,[1]Planilha2!$A$2:$W$999,16,0)</f>
        <v>0</v>
      </c>
    </row>
    <row r="61" spans="1:27" ht="29.1" customHeight="1" x14ac:dyDescent="0.2">
      <c r="A61" s="13">
        <v>48</v>
      </c>
      <c r="B61" s="13" t="s">
        <v>37</v>
      </c>
      <c r="C61" s="13" t="s">
        <v>84</v>
      </c>
      <c r="D61" s="14" t="s">
        <v>88</v>
      </c>
      <c r="E61" s="13" t="s">
        <v>40</v>
      </c>
      <c r="F61" s="13">
        <v>2304400</v>
      </c>
      <c r="G61" s="13" t="s">
        <v>89</v>
      </c>
      <c r="H61" s="13">
        <f>VLOOKUP(D61,[1]Planilha2!$A$2:$W$999,19,0)</f>
        <v>3</v>
      </c>
      <c r="I61" s="13">
        <f>VLOOKUP(D61,[1]Planilha2!$A$2:$W$999,20,0)</f>
        <v>0</v>
      </c>
      <c r="J61" s="13">
        <f>VLOOKUP(D61,[1]Planilha2!$A$2:$W$999,21,0)</f>
        <v>0</v>
      </c>
      <c r="K61" s="13">
        <v>0</v>
      </c>
      <c r="L61" s="13">
        <v>0</v>
      </c>
      <c r="M61" s="13">
        <f>VLOOKUP(D61,[1]Planilha2!$A$2:$W$999,17,0)</f>
        <v>0</v>
      </c>
      <c r="N61" s="13">
        <f>VLOOKUP(D61,[1]Planilha2!$A$2:$W$999,18,0)</f>
        <v>0</v>
      </c>
      <c r="O61" s="13">
        <f>VLOOKUP(D61,[1]Planilha2!$A$2:$W$999,4,0)</f>
        <v>0</v>
      </c>
      <c r="P61" s="13">
        <f>VLOOKUP(D61,[1]Planilha2!$A$2:$W$999,5,0)</f>
        <v>0</v>
      </c>
      <c r="Q61" s="13">
        <f>VLOOKUP(D61,[1]Planilha2!$A$2:$W$999,6,0)</f>
        <v>0</v>
      </c>
      <c r="R61" s="13">
        <f>VLOOKUP(D61,[1]Planilha2!$A$2:$W$999,7,0)</f>
        <v>0</v>
      </c>
      <c r="S61" s="13">
        <f>VLOOKUP(D61,[1]Planilha2!$A$2:$W$999,8,0)</f>
        <v>0</v>
      </c>
      <c r="T61" s="13">
        <f>VLOOKUP(D61,[1]Planilha2!$A$2:$W$999,9,0)</f>
        <v>0</v>
      </c>
      <c r="U61" s="13">
        <f>VLOOKUP(D61,[1]Planilha2!$A$2:$W$999,10,0)</f>
        <v>0</v>
      </c>
      <c r="V61" s="13">
        <f>VLOOKUP(D61,[1]Planilha2!$A$2:$W$999,11,0)</f>
        <v>0</v>
      </c>
      <c r="W61" s="13">
        <f>VLOOKUP(D61,[1]Planilha2!$A$2:$W$899,12,0)</f>
        <v>0</v>
      </c>
      <c r="X61" s="13">
        <f>VLOOKUP(D61,[1]Planilha2!$A$2:$W$999,13,0)</f>
        <v>0</v>
      </c>
      <c r="Y61" s="13">
        <f>VLOOKUP(D61,[1]Planilha2!$A$2:$W$999,14,0)</f>
        <v>0</v>
      </c>
      <c r="Z61" s="13">
        <f>VLOOKUP(D61,[1]Planilha2!$A$2:$W$999,15,0)</f>
        <v>0</v>
      </c>
      <c r="AA61" s="13">
        <f>VLOOKUP(D61,[1]Planilha2!$A$2:$W$999,16,0)</f>
        <v>0</v>
      </c>
    </row>
    <row r="62" spans="1:27" ht="29.1" customHeight="1" x14ac:dyDescent="0.2">
      <c r="A62" s="13">
        <v>49</v>
      </c>
      <c r="B62" s="13" t="s">
        <v>37</v>
      </c>
      <c r="C62" s="13" t="s">
        <v>90</v>
      </c>
      <c r="D62" s="14" t="s">
        <v>91</v>
      </c>
      <c r="E62" s="13" t="s">
        <v>40</v>
      </c>
      <c r="F62" s="13">
        <v>2304400</v>
      </c>
      <c r="G62" s="13">
        <f>VLOOKUP(D62,[1]Planilha2!$A$2:$W$999,2,0)</f>
        <v>4.5</v>
      </c>
      <c r="H62" s="13">
        <f>VLOOKUP(D62,[1]Planilha2!$A$2:$W$999,19,0)</f>
        <v>1</v>
      </c>
      <c r="I62" s="13">
        <f>VLOOKUP(D62,[1]Planilha2!$A$2:$W$999,20,0)</f>
        <v>0</v>
      </c>
      <c r="J62" s="13">
        <f>VLOOKUP(D62,[1]Planilha2!$A$2:$W$999,21,0)</f>
        <v>1</v>
      </c>
      <c r="K62" s="13">
        <v>0</v>
      </c>
      <c r="L62" s="13">
        <v>0</v>
      </c>
      <c r="M62" s="13">
        <f>VLOOKUP(D62,[1]Planilha2!$A$2:$W$999,17,0)</f>
        <v>0</v>
      </c>
      <c r="N62" s="13">
        <f>VLOOKUP(D62,[1]Planilha2!$A$2:$W$999,18,0)</f>
        <v>0</v>
      </c>
      <c r="O62" s="13">
        <f>VLOOKUP(D62,[1]Planilha2!$A$2:$W$999,4,0)</f>
        <v>0</v>
      </c>
      <c r="P62" s="13">
        <f>VLOOKUP(D62,[1]Planilha2!$A$2:$W$999,5,0)</f>
        <v>0</v>
      </c>
      <c r="Q62" s="13">
        <f>VLOOKUP(D62,[1]Planilha2!$A$2:$W$999,6,0)</f>
        <v>0</v>
      </c>
      <c r="R62" s="13">
        <f>VLOOKUP(D62,[1]Planilha2!$A$2:$W$999,7,0)</f>
        <v>0</v>
      </c>
      <c r="S62" s="13">
        <f>VLOOKUP(D62,[1]Planilha2!$A$2:$W$999,8,0)</f>
        <v>0</v>
      </c>
      <c r="T62" s="13">
        <f>VLOOKUP(D62,[1]Planilha2!$A$2:$W$999,9,0)</f>
        <v>0</v>
      </c>
      <c r="U62" s="13">
        <f>VLOOKUP(D62,[1]Planilha2!$A$2:$W$999,10,0)</f>
        <v>0</v>
      </c>
      <c r="V62" s="13">
        <f>VLOOKUP(D62,[1]Planilha2!$A$2:$W$999,11,0)</f>
        <v>0</v>
      </c>
      <c r="W62" s="13">
        <f>VLOOKUP(D62,[1]Planilha2!$A$2:$W$899,12,0)</f>
        <v>1</v>
      </c>
      <c r="X62" s="13">
        <f>VLOOKUP(D62,[1]Planilha2!$A$2:$W$999,13,0)</f>
        <v>0</v>
      </c>
      <c r="Y62" s="13">
        <f>VLOOKUP(D62,[1]Planilha2!$A$2:$W$999,14,0)</f>
        <v>0</v>
      </c>
      <c r="Z62" s="13">
        <f>VLOOKUP(D62,[1]Planilha2!$A$2:$W$999,15,0)</f>
        <v>0</v>
      </c>
      <c r="AA62" s="13">
        <f>VLOOKUP(D62,[1]Planilha2!$A$2:$W$999,16,0)</f>
        <v>0</v>
      </c>
    </row>
    <row r="63" spans="1:27" ht="29.1" customHeight="1" x14ac:dyDescent="0.2">
      <c r="A63" s="13">
        <v>50</v>
      </c>
      <c r="B63" s="13" t="s">
        <v>37</v>
      </c>
      <c r="C63" s="13" t="s">
        <v>90</v>
      </c>
      <c r="D63" s="14" t="s">
        <v>92</v>
      </c>
      <c r="E63" s="13" t="s">
        <v>40</v>
      </c>
      <c r="F63" s="13">
        <v>2304400</v>
      </c>
      <c r="G63" s="13">
        <f>VLOOKUP(D63,[1]Planilha2!$A$2:$W$999,2,0)</f>
        <v>5.5</v>
      </c>
      <c r="H63" s="13">
        <f>VLOOKUP(D63,[1]Planilha2!$A$2:$W$999,19,0)</f>
        <v>1</v>
      </c>
      <c r="I63" s="13">
        <f>VLOOKUP(D63,[1]Planilha2!$A$2:$W$999,20,0)</f>
        <v>0</v>
      </c>
      <c r="J63" s="13">
        <f>VLOOKUP(D63,[1]Planilha2!$A$2:$W$999,21,0)</f>
        <v>2</v>
      </c>
      <c r="K63" s="13">
        <v>0</v>
      </c>
      <c r="L63" s="13">
        <v>0</v>
      </c>
      <c r="M63" s="13">
        <f>VLOOKUP(D63,[1]Planilha2!$A$2:$W$999,17,0)</f>
        <v>0</v>
      </c>
      <c r="N63" s="13">
        <f>VLOOKUP(D63,[1]Planilha2!$A$2:$W$999,18,0)</f>
        <v>0</v>
      </c>
      <c r="O63" s="13">
        <f>VLOOKUP(D63,[1]Planilha2!$A$2:$W$999,4,0)</f>
        <v>0</v>
      </c>
      <c r="P63" s="13">
        <f>VLOOKUP(D63,[1]Planilha2!$A$2:$W$999,5,0)</f>
        <v>0</v>
      </c>
      <c r="Q63" s="13">
        <f>VLOOKUP(D63,[1]Planilha2!$A$2:$W$999,6,0)</f>
        <v>0</v>
      </c>
      <c r="R63" s="13">
        <f>VLOOKUP(D63,[1]Planilha2!$A$2:$W$999,7,0)</f>
        <v>0</v>
      </c>
      <c r="S63" s="13">
        <f>VLOOKUP(D63,[1]Planilha2!$A$2:$W$999,8,0)</f>
        <v>0</v>
      </c>
      <c r="T63" s="13">
        <f>VLOOKUP(D63,[1]Planilha2!$A$2:$W$999,9,0)</f>
        <v>0</v>
      </c>
      <c r="U63" s="13">
        <f>VLOOKUP(D63,[1]Planilha2!$A$2:$W$999,10,0)</f>
        <v>0</v>
      </c>
      <c r="V63" s="13">
        <f>VLOOKUP(D63,[1]Planilha2!$A$2:$W$999,11,0)</f>
        <v>0</v>
      </c>
      <c r="W63" s="13">
        <f>VLOOKUP(D63,[1]Planilha2!$A$2:$W$899,12,0)</f>
        <v>0</v>
      </c>
      <c r="X63" s="13">
        <f>VLOOKUP(D63,[1]Planilha2!$A$2:$W$999,13,0)</f>
        <v>0</v>
      </c>
      <c r="Y63" s="13">
        <f>VLOOKUP(D63,[1]Planilha2!$A$2:$W$999,14,0)</f>
        <v>0</v>
      </c>
      <c r="Z63" s="13">
        <f>VLOOKUP(D63,[1]Planilha2!$A$2:$W$999,15,0)</f>
        <v>0</v>
      </c>
      <c r="AA63" s="13">
        <f>VLOOKUP(D63,[1]Planilha2!$A$2:$W$999,16,0)</f>
        <v>0</v>
      </c>
    </row>
    <row r="64" spans="1:27" ht="29.1" customHeight="1" x14ac:dyDescent="0.2">
      <c r="A64" s="13">
        <v>51</v>
      </c>
      <c r="B64" s="13" t="s">
        <v>37</v>
      </c>
      <c r="C64" s="13" t="s">
        <v>90</v>
      </c>
      <c r="D64" s="14" t="s">
        <v>93</v>
      </c>
      <c r="E64" s="13" t="s">
        <v>40</v>
      </c>
      <c r="F64" s="13">
        <v>2304400</v>
      </c>
      <c r="G64" s="13">
        <f>VLOOKUP(D64,[1]Planilha2!$A$2:$W$999,2,0)</f>
        <v>3</v>
      </c>
      <c r="H64" s="13">
        <f>VLOOKUP(D64,[1]Planilha2!$A$2:$W$999,19,0)</f>
        <v>1</v>
      </c>
      <c r="I64" s="13">
        <f>VLOOKUP(D64,[1]Planilha2!$A$2:$W$999,20,0)</f>
        <v>0</v>
      </c>
      <c r="J64" s="13">
        <f>VLOOKUP(D64,[1]Planilha2!$A$2:$W$999,21,0)</f>
        <v>2</v>
      </c>
      <c r="K64" s="13">
        <v>0</v>
      </c>
      <c r="L64" s="13">
        <v>0</v>
      </c>
      <c r="M64" s="13">
        <f>VLOOKUP(D64,[1]Planilha2!$A$2:$W$999,17,0)</f>
        <v>0</v>
      </c>
      <c r="N64" s="13">
        <f>VLOOKUP(D64,[1]Planilha2!$A$2:$W$999,18,0)</f>
        <v>0</v>
      </c>
      <c r="O64" s="13">
        <f>VLOOKUP(D64,[1]Planilha2!$A$2:$W$999,4,0)</f>
        <v>0</v>
      </c>
      <c r="P64" s="13">
        <f>VLOOKUP(D64,[1]Planilha2!$A$2:$W$999,5,0)</f>
        <v>0</v>
      </c>
      <c r="Q64" s="13">
        <f>VLOOKUP(D64,[1]Planilha2!$A$2:$W$999,6,0)</f>
        <v>0</v>
      </c>
      <c r="R64" s="13">
        <f>VLOOKUP(D64,[1]Planilha2!$A$2:$W$999,7,0)</f>
        <v>0</v>
      </c>
      <c r="S64" s="13">
        <f>VLOOKUP(D64,[1]Planilha2!$A$2:$W$999,8,0)</f>
        <v>0</v>
      </c>
      <c r="T64" s="13">
        <f>VLOOKUP(D64,[1]Planilha2!$A$2:$W$999,9,0)</f>
        <v>0</v>
      </c>
      <c r="U64" s="13">
        <f>VLOOKUP(D64,[1]Planilha2!$A$2:$W$999,10,0)</f>
        <v>0</v>
      </c>
      <c r="V64" s="13">
        <f>VLOOKUP(D64,[1]Planilha2!$A$2:$W$999,11,0)</f>
        <v>0</v>
      </c>
      <c r="W64" s="13">
        <f>VLOOKUP(D64,[1]Planilha2!$A$2:$W$899,12,0)</f>
        <v>0</v>
      </c>
      <c r="X64" s="13">
        <f>VLOOKUP(D64,[1]Planilha2!$A$2:$W$999,13,0)</f>
        <v>0</v>
      </c>
      <c r="Y64" s="13">
        <f>VLOOKUP(D64,[1]Planilha2!$A$2:$W$999,14,0)</f>
        <v>0</v>
      </c>
      <c r="Z64" s="13">
        <f>VLOOKUP(D64,[1]Planilha2!$A$2:$W$999,15,0)</f>
        <v>0</v>
      </c>
      <c r="AA64" s="13">
        <f>VLOOKUP(D64,[1]Planilha2!$A$2:$W$999,16,0)</f>
        <v>0</v>
      </c>
    </row>
    <row r="65" spans="1:27" ht="29.1" customHeight="1" x14ac:dyDescent="0.2">
      <c r="A65" s="13">
        <v>52</v>
      </c>
      <c r="B65" s="13" t="s">
        <v>37</v>
      </c>
      <c r="C65" s="13" t="s">
        <v>90</v>
      </c>
      <c r="D65" s="14" t="s">
        <v>94</v>
      </c>
      <c r="E65" s="13" t="s">
        <v>40</v>
      </c>
      <c r="F65" s="13">
        <v>2304400</v>
      </c>
      <c r="G65" s="13">
        <f>VLOOKUP(D65,[1]Planilha2!$A$2:$W$999,2,0)</f>
        <v>4</v>
      </c>
      <c r="H65" s="13">
        <f>VLOOKUP(D65,[1]Planilha2!$A$2:$W$999,19,0)</f>
        <v>1</v>
      </c>
      <c r="I65" s="13">
        <f>VLOOKUP(D65,[1]Planilha2!$A$2:$W$999,20,0)</f>
        <v>0</v>
      </c>
      <c r="J65" s="13">
        <f>VLOOKUP(D65,[1]Planilha2!$A$2:$W$999,21,0)</f>
        <v>1</v>
      </c>
      <c r="K65" s="13">
        <v>0</v>
      </c>
      <c r="L65" s="13">
        <v>0</v>
      </c>
      <c r="M65" s="13">
        <f>VLOOKUP(D65,[1]Planilha2!$A$2:$W$999,17,0)</f>
        <v>0</v>
      </c>
      <c r="N65" s="13">
        <f>VLOOKUP(D65,[1]Planilha2!$A$2:$W$999,18,0)</f>
        <v>0</v>
      </c>
      <c r="O65" s="13">
        <f>VLOOKUP(D65,[1]Planilha2!$A$2:$W$999,4,0)</f>
        <v>0</v>
      </c>
      <c r="P65" s="13">
        <f>VLOOKUP(D65,[1]Planilha2!$A$2:$W$999,5,0)</f>
        <v>0</v>
      </c>
      <c r="Q65" s="13">
        <f>VLOOKUP(D65,[1]Planilha2!$A$2:$W$999,6,0)</f>
        <v>0</v>
      </c>
      <c r="R65" s="13">
        <f>VLOOKUP(D65,[1]Planilha2!$A$2:$W$999,7,0)</f>
        <v>1</v>
      </c>
      <c r="S65" s="13">
        <f>VLOOKUP(D65,[1]Planilha2!$A$2:$W$999,8,0)</f>
        <v>0</v>
      </c>
      <c r="T65" s="13">
        <f>VLOOKUP(D65,[1]Planilha2!$A$2:$W$999,9,0)</f>
        <v>0</v>
      </c>
      <c r="U65" s="13">
        <f>VLOOKUP(D65,[1]Planilha2!$A$2:$W$999,10,0)</f>
        <v>0</v>
      </c>
      <c r="V65" s="13">
        <f>VLOOKUP(D65,[1]Planilha2!$A$2:$W$999,11,0)</f>
        <v>0</v>
      </c>
      <c r="W65" s="13">
        <f>VLOOKUP(D65,[1]Planilha2!$A$2:$W$899,12,0)</f>
        <v>0</v>
      </c>
      <c r="X65" s="13">
        <f>VLOOKUP(D65,[1]Planilha2!$A$2:$W$999,13,0)</f>
        <v>0</v>
      </c>
      <c r="Y65" s="13">
        <f>VLOOKUP(D65,[1]Planilha2!$A$2:$W$999,14,0)</f>
        <v>0</v>
      </c>
      <c r="Z65" s="13">
        <f>VLOOKUP(D65,[1]Planilha2!$A$2:$W$999,15,0)</f>
        <v>0</v>
      </c>
      <c r="AA65" s="13">
        <f>VLOOKUP(D65,[1]Planilha2!$A$2:$W$999,16,0)</f>
        <v>0</v>
      </c>
    </row>
    <row r="66" spans="1:27" ht="29.1" customHeight="1" x14ac:dyDescent="0.2">
      <c r="A66" s="13">
        <v>53</v>
      </c>
      <c r="B66" s="13" t="s">
        <v>37</v>
      </c>
      <c r="C66" s="13" t="s">
        <v>90</v>
      </c>
      <c r="D66" s="14" t="s">
        <v>95</v>
      </c>
      <c r="E66" s="13" t="s">
        <v>40</v>
      </c>
      <c r="F66" s="13">
        <v>2304400</v>
      </c>
      <c r="G66" s="13">
        <f>VLOOKUP(D66,[1]Planilha2!$A$2:$W$999,2,0)</f>
        <v>4.5</v>
      </c>
      <c r="H66" s="13">
        <f>VLOOKUP(D66,[1]Planilha2!$A$2:$W$999,19,0)</f>
        <v>1</v>
      </c>
      <c r="I66" s="13">
        <f>VLOOKUP(D66,[1]Planilha2!$A$2:$W$999,20,0)</f>
        <v>0</v>
      </c>
      <c r="J66" s="13">
        <f>VLOOKUP(D66,[1]Planilha2!$A$2:$W$999,21,0)</f>
        <v>2</v>
      </c>
      <c r="K66" s="13">
        <v>0</v>
      </c>
      <c r="L66" s="13">
        <v>0</v>
      </c>
      <c r="M66" s="13">
        <f>VLOOKUP(D66,[1]Planilha2!$A$2:$W$999,17,0)</f>
        <v>0</v>
      </c>
      <c r="N66" s="13">
        <f>VLOOKUP(D66,[1]Planilha2!$A$2:$W$999,18,0)</f>
        <v>0</v>
      </c>
      <c r="O66" s="13">
        <f>VLOOKUP(D66,[1]Planilha2!$A$2:$W$999,4,0)</f>
        <v>0</v>
      </c>
      <c r="P66" s="13">
        <f>VLOOKUP(D66,[1]Planilha2!$A$2:$W$999,5,0)</f>
        <v>0</v>
      </c>
      <c r="Q66" s="13">
        <f>VLOOKUP(D66,[1]Planilha2!$A$2:$W$999,6,0)</f>
        <v>0</v>
      </c>
      <c r="R66" s="13">
        <f>VLOOKUP(D66,[1]Planilha2!$A$2:$W$999,7,0)</f>
        <v>0</v>
      </c>
      <c r="S66" s="13">
        <f>VLOOKUP(D66,[1]Planilha2!$A$2:$W$999,8,0)</f>
        <v>0</v>
      </c>
      <c r="T66" s="13">
        <f>VLOOKUP(D66,[1]Planilha2!$A$2:$W$999,9,0)</f>
        <v>0</v>
      </c>
      <c r="U66" s="13">
        <f>VLOOKUP(D66,[1]Planilha2!$A$2:$W$999,10,0)</f>
        <v>0</v>
      </c>
      <c r="V66" s="13">
        <f>VLOOKUP(D66,[1]Planilha2!$A$2:$W$999,11,0)</f>
        <v>0</v>
      </c>
      <c r="W66" s="13">
        <f>VLOOKUP(D66,[1]Planilha2!$A$2:$W$899,12,0)</f>
        <v>0</v>
      </c>
      <c r="X66" s="13">
        <f>VLOOKUP(D66,[1]Planilha2!$A$2:$W$999,13,0)</f>
        <v>0</v>
      </c>
      <c r="Y66" s="13">
        <f>VLOOKUP(D66,[1]Planilha2!$A$2:$W$999,14,0)</f>
        <v>0</v>
      </c>
      <c r="Z66" s="13">
        <f>VLOOKUP(D66,[1]Planilha2!$A$2:$W$999,15,0)</f>
        <v>0</v>
      </c>
      <c r="AA66" s="13">
        <f>VLOOKUP(D66,[1]Planilha2!$A$2:$W$999,16,0)</f>
        <v>0</v>
      </c>
    </row>
    <row r="67" spans="1:27" ht="29.1" customHeight="1" x14ac:dyDescent="0.2">
      <c r="A67" s="13">
        <v>54</v>
      </c>
      <c r="B67" s="13" t="s">
        <v>37</v>
      </c>
      <c r="C67" s="13" t="s">
        <v>90</v>
      </c>
      <c r="D67" s="14" t="s">
        <v>96</v>
      </c>
      <c r="E67" s="13" t="s">
        <v>40</v>
      </c>
      <c r="F67" s="13">
        <v>2304400</v>
      </c>
      <c r="G67" s="13">
        <f>VLOOKUP(D67,[1]Planilha2!$A$2:$W$999,2,0)</f>
        <v>4</v>
      </c>
      <c r="H67" s="13">
        <f>VLOOKUP(D67,[1]Planilha2!$A$2:$W$999,19,0)</f>
        <v>1</v>
      </c>
      <c r="I67" s="13">
        <f>VLOOKUP(D67,[1]Planilha2!$A$2:$W$999,20,0)</f>
        <v>0</v>
      </c>
      <c r="J67" s="13">
        <f>VLOOKUP(D67,[1]Planilha2!$A$2:$W$999,21,0)</f>
        <v>0</v>
      </c>
      <c r="K67" s="13">
        <v>0</v>
      </c>
      <c r="L67" s="13">
        <v>0</v>
      </c>
      <c r="M67" s="13">
        <f>VLOOKUP(D67,[1]Planilha2!$A$2:$W$999,17,0)</f>
        <v>0</v>
      </c>
      <c r="N67" s="13">
        <f>VLOOKUP(D67,[1]Planilha2!$A$2:$W$999,18,0)</f>
        <v>0</v>
      </c>
      <c r="O67" s="13">
        <f>VLOOKUP(D67,[1]Planilha2!$A$2:$W$999,4,0)</f>
        <v>0</v>
      </c>
      <c r="P67" s="13">
        <f>VLOOKUP(D67,[1]Planilha2!$A$2:$W$999,5,0)</f>
        <v>0</v>
      </c>
      <c r="Q67" s="13">
        <f>VLOOKUP(D67,[1]Planilha2!$A$2:$W$999,6,0)</f>
        <v>0</v>
      </c>
      <c r="R67" s="13">
        <f>VLOOKUP(D67,[1]Planilha2!$A$2:$W$999,7,0)</f>
        <v>1</v>
      </c>
      <c r="S67" s="13">
        <f>VLOOKUP(D67,[1]Planilha2!$A$2:$W$999,8,0)</f>
        <v>0</v>
      </c>
      <c r="T67" s="13">
        <f>VLOOKUP(D67,[1]Planilha2!$A$2:$W$999,9,0)</f>
        <v>0</v>
      </c>
      <c r="U67" s="13">
        <f>VLOOKUP(D67,[1]Planilha2!$A$2:$W$999,10,0)</f>
        <v>0</v>
      </c>
      <c r="V67" s="13">
        <f>VLOOKUP(D67,[1]Planilha2!$A$2:$W$999,11,0)</f>
        <v>0</v>
      </c>
      <c r="W67" s="13">
        <f>VLOOKUP(D67,[1]Planilha2!$A$2:$W$899,12,0)</f>
        <v>1</v>
      </c>
      <c r="X67" s="13">
        <f>VLOOKUP(D67,[1]Planilha2!$A$2:$W$999,13,0)</f>
        <v>0</v>
      </c>
      <c r="Y67" s="13">
        <f>VLOOKUP(D67,[1]Planilha2!$A$2:$W$999,14,0)</f>
        <v>0</v>
      </c>
      <c r="Z67" s="13">
        <f>VLOOKUP(D67,[1]Planilha2!$A$2:$W$999,15,0)</f>
        <v>0</v>
      </c>
      <c r="AA67" s="13">
        <f>VLOOKUP(D67,[1]Planilha2!$A$2:$W$999,16,0)</f>
        <v>0</v>
      </c>
    </row>
    <row r="68" spans="1:27" ht="29.1" customHeight="1" x14ac:dyDescent="0.2">
      <c r="A68" s="13">
        <v>55</v>
      </c>
      <c r="B68" s="13" t="s">
        <v>37</v>
      </c>
      <c r="C68" s="13" t="s">
        <v>90</v>
      </c>
      <c r="D68" s="14" t="s">
        <v>97</v>
      </c>
      <c r="E68" s="13" t="s">
        <v>40</v>
      </c>
      <c r="F68" s="13">
        <v>2304400</v>
      </c>
      <c r="G68" s="13">
        <f>VLOOKUP(D68,[1]Planilha2!$A$2:$W$999,2,0)</f>
        <v>8.5</v>
      </c>
      <c r="H68" s="13">
        <f>VLOOKUP(D68,[1]Planilha2!$A$2:$W$999,19,0)</f>
        <v>0</v>
      </c>
      <c r="I68" s="13">
        <f>VLOOKUP(D68,[1]Planilha2!$A$2:$W$999,20,0)</f>
        <v>0</v>
      </c>
      <c r="J68" s="13">
        <f>VLOOKUP(D68,[1]Planilha2!$A$2:$W$999,21,0)</f>
        <v>2</v>
      </c>
      <c r="K68" s="13">
        <v>0</v>
      </c>
      <c r="L68" s="13">
        <v>0</v>
      </c>
      <c r="M68" s="13">
        <f>VLOOKUP(D68,[1]Planilha2!$A$2:$W$999,17,0)</f>
        <v>0</v>
      </c>
      <c r="N68" s="13">
        <f>VLOOKUP(D68,[1]Planilha2!$A$2:$W$999,18,0)</f>
        <v>0</v>
      </c>
      <c r="O68" s="13">
        <f>VLOOKUP(D68,[1]Planilha2!$A$2:$W$999,4,0)</f>
        <v>0</v>
      </c>
      <c r="P68" s="13">
        <f>VLOOKUP(D68,[1]Planilha2!$A$2:$W$999,5,0)</f>
        <v>0</v>
      </c>
      <c r="Q68" s="13">
        <f>VLOOKUP(D68,[1]Planilha2!$A$2:$W$999,6,0)</f>
        <v>0</v>
      </c>
      <c r="R68" s="13">
        <f>VLOOKUP(D68,[1]Planilha2!$A$2:$W$999,7,0)</f>
        <v>1</v>
      </c>
      <c r="S68" s="13">
        <f>VLOOKUP(D68,[1]Planilha2!$A$2:$W$999,8,0)</f>
        <v>0</v>
      </c>
      <c r="T68" s="13">
        <f>VLOOKUP(D68,[1]Planilha2!$A$2:$W$999,9,0)</f>
        <v>0</v>
      </c>
      <c r="U68" s="13">
        <f>VLOOKUP(D68,[1]Planilha2!$A$2:$W$999,10,0)</f>
        <v>0</v>
      </c>
      <c r="V68" s="13">
        <f>VLOOKUP(D68,[1]Planilha2!$A$2:$W$999,11,0)</f>
        <v>0</v>
      </c>
      <c r="W68" s="13">
        <f>VLOOKUP(D68,[1]Planilha2!$A$2:$W$899,12,0)</f>
        <v>0</v>
      </c>
      <c r="X68" s="13">
        <f>VLOOKUP(D68,[1]Planilha2!$A$2:$W$999,13,0)</f>
        <v>0</v>
      </c>
      <c r="Y68" s="13">
        <f>VLOOKUP(D68,[1]Planilha2!$A$2:$W$999,14,0)</f>
        <v>0</v>
      </c>
      <c r="Z68" s="13">
        <f>VLOOKUP(D68,[1]Planilha2!$A$2:$W$999,15,0)</f>
        <v>0</v>
      </c>
      <c r="AA68" s="13">
        <f>VLOOKUP(D68,[1]Planilha2!$A$2:$W$999,16,0)</f>
        <v>0</v>
      </c>
    </row>
    <row r="69" spans="1:27" ht="29.1" customHeight="1" x14ac:dyDescent="0.2">
      <c r="A69" s="13">
        <v>56</v>
      </c>
      <c r="B69" s="13" t="s">
        <v>37</v>
      </c>
      <c r="C69" s="13" t="s">
        <v>90</v>
      </c>
      <c r="D69" s="14" t="s">
        <v>98</v>
      </c>
      <c r="E69" s="13" t="s">
        <v>40</v>
      </c>
      <c r="F69" s="13">
        <v>2304400</v>
      </c>
      <c r="G69" s="13">
        <f>VLOOKUP(D69,[1]Planilha2!$A$2:$W$999,2,0)</f>
        <v>4</v>
      </c>
      <c r="H69" s="13">
        <f>VLOOKUP(D69,[1]Planilha2!$A$2:$W$999,19,0)</f>
        <v>2</v>
      </c>
      <c r="I69" s="13">
        <f>VLOOKUP(D69,[1]Planilha2!$A$2:$W$999,20,0)</f>
        <v>0</v>
      </c>
      <c r="J69" s="13">
        <f>VLOOKUP(D69,[1]Planilha2!$A$2:$W$999,21,0)</f>
        <v>2</v>
      </c>
      <c r="K69" s="13">
        <v>0</v>
      </c>
      <c r="L69" s="13">
        <v>0</v>
      </c>
      <c r="M69" s="13">
        <f>VLOOKUP(D69,[1]Planilha2!$A$2:$W$999,17,0)</f>
        <v>0</v>
      </c>
      <c r="N69" s="13">
        <f>VLOOKUP(D69,[1]Planilha2!$A$2:$W$999,18,0)</f>
        <v>0</v>
      </c>
      <c r="O69" s="13">
        <f>VLOOKUP(D69,[1]Planilha2!$A$2:$W$999,4,0)</f>
        <v>0</v>
      </c>
      <c r="P69" s="13">
        <f>VLOOKUP(D69,[1]Planilha2!$A$2:$W$999,5,0)</f>
        <v>0</v>
      </c>
      <c r="Q69" s="13">
        <f>VLOOKUP(D69,[1]Planilha2!$A$2:$W$999,6,0)</f>
        <v>0</v>
      </c>
      <c r="R69" s="13">
        <f>VLOOKUP(D69,[1]Planilha2!$A$2:$W$999,7,0)</f>
        <v>0</v>
      </c>
      <c r="S69" s="13">
        <f>VLOOKUP(D69,[1]Planilha2!$A$2:$W$999,8,0)</f>
        <v>0</v>
      </c>
      <c r="T69" s="13">
        <f>VLOOKUP(D69,[1]Planilha2!$A$2:$W$999,9,0)</f>
        <v>0</v>
      </c>
      <c r="U69" s="13">
        <f>VLOOKUP(D69,[1]Planilha2!$A$2:$W$999,10,0)</f>
        <v>0</v>
      </c>
      <c r="V69" s="13">
        <f>VLOOKUP(D69,[1]Planilha2!$A$2:$W$999,11,0)</f>
        <v>0</v>
      </c>
      <c r="W69" s="13">
        <f>VLOOKUP(D69,[1]Planilha2!$A$2:$W$899,12,0)</f>
        <v>0</v>
      </c>
      <c r="X69" s="13">
        <f>VLOOKUP(D69,[1]Planilha2!$A$2:$W$999,13,0)</f>
        <v>0</v>
      </c>
      <c r="Y69" s="13">
        <f>VLOOKUP(D69,[1]Planilha2!$A$2:$W$999,14,0)</f>
        <v>0</v>
      </c>
      <c r="Z69" s="13">
        <f>VLOOKUP(D69,[1]Planilha2!$A$2:$W$999,15,0)</f>
        <v>0</v>
      </c>
      <c r="AA69" s="13">
        <f>VLOOKUP(D69,[1]Planilha2!$A$2:$W$999,16,0)</f>
        <v>0</v>
      </c>
    </row>
    <row r="70" spans="1:27" ht="29.1" customHeight="1" x14ac:dyDescent="0.2">
      <c r="A70" s="13">
        <v>57</v>
      </c>
      <c r="B70" s="13" t="s">
        <v>37</v>
      </c>
      <c r="C70" s="13" t="s">
        <v>90</v>
      </c>
      <c r="D70" s="14" t="s">
        <v>99</v>
      </c>
      <c r="E70" s="13" t="s">
        <v>40</v>
      </c>
      <c r="F70" s="13">
        <v>2304400</v>
      </c>
      <c r="G70" s="13">
        <f>VLOOKUP(D70,[1]Planilha2!$A$2:$W$999,2,0)</f>
        <v>4</v>
      </c>
      <c r="H70" s="13">
        <f>VLOOKUP(D70,[1]Planilha2!$A$2:$W$999,19,0)</f>
        <v>1</v>
      </c>
      <c r="I70" s="13">
        <f>VLOOKUP(D70,[1]Planilha2!$A$2:$W$999,20,0)</f>
        <v>0</v>
      </c>
      <c r="J70" s="13">
        <f>VLOOKUP(D70,[1]Planilha2!$A$2:$W$999,21,0)</f>
        <v>0</v>
      </c>
      <c r="K70" s="13">
        <v>0</v>
      </c>
      <c r="L70" s="13">
        <v>0</v>
      </c>
      <c r="M70" s="13">
        <f>VLOOKUP(D70,[1]Planilha2!$A$2:$W$999,17,0)</f>
        <v>0</v>
      </c>
      <c r="N70" s="13">
        <f>VLOOKUP(D70,[1]Planilha2!$A$2:$W$999,18,0)</f>
        <v>0</v>
      </c>
      <c r="O70" s="13">
        <f>VLOOKUP(D70,[1]Planilha2!$A$2:$W$999,4,0)</f>
        <v>0</v>
      </c>
      <c r="P70" s="13">
        <f>VLOOKUP(D70,[1]Planilha2!$A$2:$W$999,5,0)</f>
        <v>0</v>
      </c>
      <c r="Q70" s="13">
        <f>VLOOKUP(D70,[1]Planilha2!$A$2:$W$999,6,0)</f>
        <v>0</v>
      </c>
      <c r="R70" s="13">
        <f>VLOOKUP(D70,[1]Planilha2!$A$2:$W$999,7,0)</f>
        <v>1</v>
      </c>
      <c r="S70" s="13">
        <f>VLOOKUP(D70,[1]Planilha2!$A$2:$W$999,8,0)</f>
        <v>0</v>
      </c>
      <c r="T70" s="13">
        <f>VLOOKUP(D70,[1]Planilha2!$A$2:$W$999,9,0)</f>
        <v>0</v>
      </c>
      <c r="U70" s="13">
        <f>VLOOKUP(D70,[1]Planilha2!$A$2:$W$999,10,0)</f>
        <v>0</v>
      </c>
      <c r="V70" s="13">
        <f>VLOOKUP(D70,[1]Planilha2!$A$2:$W$999,11,0)</f>
        <v>0</v>
      </c>
      <c r="W70" s="13">
        <f>VLOOKUP(D70,[1]Planilha2!$A$2:$W$899,12,0)</f>
        <v>1</v>
      </c>
      <c r="X70" s="13">
        <f>VLOOKUP(D70,[1]Planilha2!$A$2:$W$999,13,0)</f>
        <v>0</v>
      </c>
      <c r="Y70" s="13">
        <f>VLOOKUP(D70,[1]Planilha2!$A$2:$W$999,14,0)</f>
        <v>0</v>
      </c>
      <c r="Z70" s="13">
        <f>VLOOKUP(D70,[1]Planilha2!$A$2:$W$999,15,0)</f>
        <v>0</v>
      </c>
      <c r="AA70" s="13">
        <f>VLOOKUP(D70,[1]Planilha2!$A$2:$W$999,16,0)</f>
        <v>0</v>
      </c>
    </row>
    <row r="71" spans="1:27" ht="29.1" customHeight="1" x14ac:dyDescent="0.2">
      <c r="A71" s="13">
        <v>58</v>
      </c>
      <c r="B71" s="13" t="s">
        <v>37</v>
      </c>
      <c r="C71" s="13" t="s">
        <v>90</v>
      </c>
      <c r="D71" s="14" t="s">
        <v>100</v>
      </c>
      <c r="E71" s="13" t="s">
        <v>40</v>
      </c>
      <c r="F71" s="13">
        <v>2304400</v>
      </c>
      <c r="G71" s="13">
        <f>VLOOKUP(D71,[1]Planilha2!$A$2:$W$999,2,0)</f>
        <v>3</v>
      </c>
      <c r="H71" s="13">
        <f>VLOOKUP(D71,[1]Planilha2!$A$2:$W$999,19,0)</f>
        <v>1</v>
      </c>
      <c r="I71" s="13">
        <f>VLOOKUP(D71,[1]Planilha2!$A$2:$W$999,20,0)</f>
        <v>0</v>
      </c>
      <c r="J71" s="13">
        <f>VLOOKUP(D71,[1]Planilha2!$A$2:$W$999,21,0)</f>
        <v>2</v>
      </c>
      <c r="K71" s="13">
        <v>0</v>
      </c>
      <c r="L71" s="13">
        <v>0</v>
      </c>
      <c r="M71" s="13">
        <f>VLOOKUP(D71,[1]Planilha2!$A$2:$W$999,17,0)</f>
        <v>0</v>
      </c>
      <c r="N71" s="13">
        <f>VLOOKUP(D71,[1]Planilha2!$A$2:$W$999,18,0)</f>
        <v>0</v>
      </c>
      <c r="O71" s="13">
        <f>VLOOKUP(D71,[1]Planilha2!$A$2:$W$999,4,0)</f>
        <v>0</v>
      </c>
      <c r="P71" s="13">
        <f>VLOOKUP(D71,[1]Planilha2!$A$2:$W$999,5,0)</f>
        <v>0</v>
      </c>
      <c r="Q71" s="13">
        <f>VLOOKUP(D71,[1]Planilha2!$A$2:$W$999,6,0)</f>
        <v>0</v>
      </c>
      <c r="R71" s="13">
        <f>VLOOKUP(D71,[1]Planilha2!$A$2:$W$999,7,0)</f>
        <v>0</v>
      </c>
      <c r="S71" s="13">
        <f>VLOOKUP(D71,[1]Planilha2!$A$2:$W$999,8,0)</f>
        <v>0</v>
      </c>
      <c r="T71" s="13">
        <f>VLOOKUP(D71,[1]Planilha2!$A$2:$W$999,9,0)</f>
        <v>0</v>
      </c>
      <c r="U71" s="13">
        <f>VLOOKUP(D71,[1]Planilha2!$A$2:$W$999,10,0)</f>
        <v>0</v>
      </c>
      <c r="V71" s="13">
        <f>VLOOKUP(D71,[1]Planilha2!$A$2:$W$999,11,0)</f>
        <v>0</v>
      </c>
      <c r="W71" s="13">
        <f>VLOOKUP(D71,[1]Planilha2!$A$2:$W$899,12,0)</f>
        <v>0</v>
      </c>
      <c r="X71" s="13">
        <f>VLOOKUP(D71,[1]Planilha2!$A$2:$W$999,13,0)</f>
        <v>0</v>
      </c>
      <c r="Y71" s="13">
        <f>VLOOKUP(D71,[1]Planilha2!$A$2:$W$999,14,0)</f>
        <v>0</v>
      </c>
      <c r="Z71" s="13">
        <f>VLOOKUP(D71,[1]Planilha2!$A$2:$W$999,15,0)</f>
        <v>0</v>
      </c>
      <c r="AA71" s="13">
        <f>VLOOKUP(D71,[1]Planilha2!$A$2:$W$999,16,0)</f>
        <v>0</v>
      </c>
    </row>
    <row r="72" spans="1:27" ht="29.1" customHeight="1" x14ac:dyDescent="0.2">
      <c r="A72" s="13">
        <v>59</v>
      </c>
      <c r="B72" s="13" t="s">
        <v>37</v>
      </c>
      <c r="C72" s="13" t="s">
        <v>90</v>
      </c>
      <c r="D72" s="14" t="s">
        <v>101</v>
      </c>
      <c r="E72" s="13" t="s">
        <v>40</v>
      </c>
      <c r="F72" s="13">
        <v>2304400</v>
      </c>
      <c r="G72" s="13">
        <f>VLOOKUP(D72,[1]Planilha2!$A$2:$W$999,2,0)</f>
        <v>4</v>
      </c>
      <c r="H72" s="13">
        <f>VLOOKUP(D72,[1]Planilha2!$A$2:$W$999,19,0)</f>
        <v>2</v>
      </c>
      <c r="I72" s="13">
        <f>VLOOKUP(D72,[1]Planilha2!$A$2:$W$999,20,0)</f>
        <v>0</v>
      </c>
      <c r="J72" s="13">
        <f>VLOOKUP(D72,[1]Planilha2!$A$2:$W$999,21,0)</f>
        <v>2</v>
      </c>
      <c r="K72" s="13">
        <v>0</v>
      </c>
      <c r="L72" s="13">
        <v>0</v>
      </c>
      <c r="M72" s="13">
        <f>VLOOKUP(D72,[1]Planilha2!$A$2:$W$999,17,0)</f>
        <v>0</v>
      </c>
      <c r="N72" s="13">
        <f>VLOOKUP(D72,[1]Planilha2!$A$2:$W$999,18,0)</f>
        <v>0</v>
      </c>
      <c r="O72" s="13">
        <f>VLOOKUP(D72,[1]Planilha2!$A$2:$W$999,4,0)</f>
        <v>0</v>
      </c>
      <c r="P72" s="13">
        <f>VLOOKUP(D72,[1]Planilha2!$A$2:$W$999,5,0)</f>
        <v>0</v>
      </c>
      <c r="Q72" s="13">
        <f>VLOOKUP(D72,[1]Planilha2!$A$2:$W$999,6,0)</f>
        <v>0</v>
      </c>
      <c r="R72" s="13">
        <f>VLOOKUP(D72,[1]Planilha2!$A$2:$W$999,7,0)</f>
        <v>0</v>
      </c>
      <c r="S72" s="13">
        <f>VLOOKUP(D72,[1]Planilha2!$A$2:$W$999,8,0)</f>
        <v>0</v>
      </c>
      <c r="T72" s="13">
        <f>VLOOKUP(D72,[1]Planilha2!$A$2:$W$999,9,0)</f>
        <v>0</v>
      </c>
      <c r="U72" s="13">
        <f>VLOOKUP(D72,[1]Planilha2!$A$2:$W$999,10,0)</f>
        <v>0</v>
      </c>
      <c r="V72" s="13">
        <f>VLOOKUP(D72,[1]Planilha2!$A$2:$W$999,11,0)</f>
        <v>0</v>
      </c>
      <c r="W72" s="13">
        <f>VLOOKUP(D72,[1]Planilha2!$A$2:$W$899,12,0)</f>
        <v>0</v>
      </c>
      <c r="X72" s="13">
        <f>VLOOKUP(D72,[1]Planilha2!$A$2:$W$999,13,0)</f>
        <v>0</v>
      </c>
      <c r="Y72" s="13">
        <f>VLOOKUP(D72,[1]Planilha2!$A$2:$W$999,14,0)</f>
        <v>0</v>
      </c>
      <c r="Z72" s="13">
        <f>VLOOKUP(D72,[1]Planilha2!$A$2:$W$999,15,0)</f>
        <v>0</v>
      </c>
      <c r="AA72" s="13">
        <f>VLOOKUP(D72,[1]Planilha2!$A$2:$W$999,16,0)</f>
        <v>0</v>
      </c>
    </row>
    <row r="73" spans="1:27" ht="29.1" customHeight="1" x14ac:dyDescent="0.2">
      <c r="A73" s="13">
        <v>60</v>
      </c>
      <c r="B73" s="13" t="s">
        <v>37</v>
      </c>
      <c r="C73" s="13" t="s">
        <v>90</v>
      </c>
      <c r="D73" s="14" t="s">
        <v>102</v>
      </c>
      <c r="E73" s="13" t="s">
        <v>40</v>
      </c>
      <c r="F73" s="13">
        <v>2304400</v>
      </c>
      <c r="G73" s="13">
        <f>VLOOKUP(D73,[1]Planilha2!$A$2:$W$999,2,0)</f>
        <v>4</v>
      </c>
      <c r="H73" s="13">
        <f>VLOOKUP(D73,[1]Planilha2!$A$2:$W$999,19,0)</f>
        <v>1</v>
      </c>
      <c r="I73" s="13">
        <f>VLOOKUP(D73,[1]Planilha2!$A$2:$W$999,20,0)</f>
        <v>0</v>
      </c>
      <c r="J73" s="13">
        <f>VLOOKUP(D73,[1]Planilha2!$A$2:$W$999,21,0)</f>
        <v>2</v>
      </c>
      <c r="K73" s="13">
        <v>0</v>
      </c>
      <c r="L73" s="13">
        <v>0</v>
      </c>
      <c r="M73" s="13">
        <f>VLOOKUP(D73,[1]Planilha2!$A$2:$W$999,17,0)</f>
        <v>0</v>
      </c>
      <c r="N73" s="13">
        <f>VLOOKUP(D73,[1]Planilha2!$A$2:$W$999,18,0)</f>
        <v>0</v>
      </c>
      <c r="O73" s="13">
        <f>VLOOKUP(D73,[1]Planilha2!$A$2:$W$999,4,0)</f>
        <v>0</v>
      </c>
      <c r="P73" s="13">
        <f>VLOOKUP(D73,[1]Planilha2!$A$2:$W$999,5,0)</f>
        <v>0</v>
      </c>
      <c r="Q73" s="13">
        <f>VLOOKUP(D73,[1]Planilha2!$A$2:$W$999,6,0)</f>
        <v>0</v>
      </c>
      <c r="R73" s="13">
        <f>VLOOKUP(D73,[1]Planilha2!$A$2:$W$999,7,0)</f>
        <v>0</v>
      </c>
      <c r="S73" s="13">
        <f>VLOOKUP(D73,[1]Planilha2!$A$2:$W$999,8,0)</f>
        <v>0</v>
      </c>
      <c r="T73" s="13">
        <f>VLOOKUP(D73,[1]Planilha2!$A$2:$W$999,9,0)</f>
        <v>0</v>
      </c>
      <c r="U73" s="13">
        <f>VLOOKUP(D73,[1]Planilha2!$A$2:$W$999,10,0)</f>
        <v>0</v>
      </c>
      <c r="V73" s="13">
        <f>VLOOKUP(D73,[1]Planilha2!$A$2:$W$999,11,0)</f>
        <v>0</v>
      </c>
      <c r="W73" s="13">
        <f>VLOOKUP(D73,[1]Planilha2!$A$2:$W$899,12,0)</f>
        <v>0</v>
      </c>
      <c r="X73" s="13">
        <f>VLOOKUP(D73,[1]Planilha2!$A$2:$W$999,13,0)</f>
        <v>0</v>
      </c>
      <c r="Y73" s="13">
        <f>VLOOKUP(D73,[1]Planilha2!$A$2:$W$999,14,0)</f>
        <v>0</v>
      </c>
      <c r="Z73" s="13">
        <f>VLOOKUP(D73,[1]Planilha2!$A$2:$W$999,15,0)</f>
        <v>0</v>
      </c>
      <c r="AA73" s="13">
        <f>VLOOKUP(D73,[1]Planilha2!$A$2:$W$999,16,0)</f>
        <v>0</v>
      </c>
    </row>
    <row r="74" spans="1:27" ht="29.1" customHeight="1" x14ac:dyDescent="0.2">
      <c r="A74" s="13">
        <v>61</v>
      </c>
      <c r="B74" s="13" t="s">
        <v>37</v>
      </c>
      <c r="C74" s="13" t="s">
        <v>90</v>
      </c>
      <c r="D74" s="14" t="s">
        <v>103</v>
      </c>
      <c r="E74" s="13" t="s">
        <v>40</v>
      </c>
      <c r="F74" s="13">
        <v>2304400</v>
      </c>
      <c r="G74" s="13">
        <f>VLOOKUP(D74,[1]Planilha2!$A$2:$W$999,2,0)</f>
        <v>4</v>
      </c>
      <c r="H74" s="13">
        <f>VLOOKUP(D74,[1]Planilha2!$A$2:$W$999,19,0)</f>
        <v>1</v>
      </c>
      <c r="I74" s="13">
        <f>VLOOKUP(D74,[1]Planilha2!$A$2:$W$999,20,0)</f>
        <v>0</v>
      </c>
      <c r="J74" s="13">
        <f>VLOOKUP(D74,[1]Planilha2!$A$2:$W$999,21,0)</f>
        <v>2</v>
      </c>
      <c r="K74" s="13">
        <v>0</v>
      </c>
      <c r="L74" s="13">
        <v>0</v>
      </c>
      <c r="M74" s="13">
        <f>VLOOKUP(D74,[1]Planilha2!$A$2:$W$999,17,0)</f>
        <v>0</v>
      </c>
      <c r="N74" s="13">
        <f>VLOOKUP(D74,[1]Planilha2!$A$2:$W$999,18,0)</f>
        <v>0</v>
      </c>
      <c r="O74" s="13">
        <f>VLOOKUP(D74,[1]Planilha2!$A$2:$W$999,4,0)</f>
        <v>0</v>
      </c>
      <c r="P74" s="13">
        <f>VLOOKUP(D74,[1]Planilha2!$A$2:$W$999,5,0)</f>
        <v>0</v>
      </c>
      <c r="Q74" s="13">
        <f>VLOOKUP(D74,[1]Planilha2!$A$2:$W$999,6,0)</f>
        <v>0</v>
      </c>
      <c r="R74" s="13">
        <f>VLOOKUP(D74,[1]Planilha2!$A$2:$W$999,7,0)</f>
        <v>0</v>
      </c>
      <c r="S74" s="13">
        <f>VLOOKUP(D74,[1]Planilha2!$A$2:$W$999,8,0)</f>
        <v>0</v>
      </c>
      <c r="T74" s="13">
        <f>VLOOKUP(D74,[1]Planilha2!$A$2:$W$999,9,0)</f>
        <v>0</v>
      </c>
      <c r="U74" s="13">
        <f>VLOOKUP(D74,[1]Planilha2!$A$2:$W$999,10,0)</f>
        <v>0</v>
      </c>
      <c r="V74" s="13">
        <f>VLOOKUP(D74,[1]Planilha2!$A$2:$W$999,11,0)</f>
        <v>0</v>
      </c>
      <c r="W74" s="13">
        <f>VLOOKUP(D74,[1]Planilha2!$A$2:$W$899,12,0)</f>
        <v>0</v>
      </c>
      <c r="X74" s="13">
        <f>VLOOKUP(D74,[1]Planilha2!$A$2:$W$999,13,0)</f>
        <v>0</v>
      </c>
      <c r="Y74" s="13">
        <f>VLOOKUP(D74,[1]Planilha2!$A$2:$W$999,14,0)</f>
        <v>0</v>
      </c>
      <c r="Z74" s="13">
        <f>VLOOKUP(D74,[1]Planilha2!$A$2:$W$999,15,0)</f>
        <v>0</v>
      </c>
      <c r="AA74" s="13">
        <f>VLOOKUP(D74,[1]Planilha2!$A$2:$W$999,16,0)</f>
        <v>0</v>
      </c>
    </row>
    <row r="75" spans="1:27" ht="29.1" customHeight="1" x14ac:dyDescent="0.2">
      <c r="A75" s="13">
        <v>62</v>
      </c>
      <c r="B75" s="13" t="s">
        <v>37</v>
      </c>
      <c r="C75" s="13" t="s">
        <v>90</v>
      </c>
      <c r="D75" s="14" t="s">
        <v>104</v>
      </c>
      <c r="E75" s="13" t="s">
        <v>40</v>
      </c>
      <c r="F75" s="13">
        <v>2304400</v>
      </c>
      <c r="G75" s="13">
        <f>VLOOKUP(D75,[1]Planilha2!$A$2:$W$999,2,0)</f>
        <v>3</v>
      </c>
      <c r="H75" s="13">
        <f>VLOOKUP(D75,[1]Planilha2!$A$2:$W$999,19,0)</f>
        <v>1</v>
      </c>
      <c r="I75" s="13">
        <f>VLOOKUP(D75,[1]Planilha2!$A$2:$W$999,20,0)</f>
        <v>0</v>
      </c>
      <c r="J75" s="13">
        <f>VLOOKUP(D75,[1]Planilha2!$A$2:$W$999,21,0)</f>
        <v>2</v>
      </c>
      <c r="K75" s="13">
        <v>0</v>
      </c>
      <c r="L75" s="13">
        <v>0</v>
      </c>
      <c r="M75" s="13">
        <f>VLOOKUP(D75,[1]Planilha2!$A$2:$W$999,17,0)</f>
        <v>0</v>
      </c>
      <c r="N75" s="13">
        <f>VLOOKUP(D75,[1]Planilha2!$A$2:$W$999,18,0)</f>
        <v>0</v>
      </c>
      <c r="O75" s="13">
        <f>VLOOKUP(D75,[1]Planilha2!$A$2:$W$999,4,0)</f>
        <v>0</v>
      </c>
      <c r="P75" s="13">
        <f>VLOOKUP(D75,[1]Planilha2!$A$2:$W$999,5,0)</f>
        <v>0</v>
      </c>
      <c r="Q75" s="13">
        <f>VLOOKUP(D75,[1]Planilha2!$A$2:$W$999,6,0)</f>
        <v>0</v>
      </c>
      <c r="R75" s="13">
        <f>VLOOKUP(D75,[1]Planilha2!$A$2:$W$999,7,0)</f>
        <v>0</v>
      </c>
      <c r="S75" s="13">
        <f>VLOOKUP(D75,[1]Planilha2!$A$2:$W$999,8,0)</f>
        <v>0</v>
      </c>
      <c r="T75" s="13">
        <f>VLOOKUP(D75,[1]Planilha2!$A$2:$W$999,9,0)</f>
        <v>0</v>
      </c>
      <c r="U75" s="13">
        <f>VLOOKUP(D75,[1]Planilha2!$A$2:$W$999,10,0)</f>
        <v>0</v>
      </c>
      <c r="V75" s="13">
        <f>VLOOKUP(D75,[1]Planilha2!$A$2:$W$999,11,0)</f>
        <v>0</v>
      </c>
      <c r="W75" s="13">
        <f>VLOOKUP(D75,[1]Planilha2!$A$2:$W$899,12,0)</f>
        <v>0</v>
      </c>
      <c r="X75" s="13">
        <f>VLOOKUP(D75,[1]Planilha2!$A$2:$W$999,13,0)</f>
        <v>0</v>
      </c>
      <c r="Y75" s="13">
        <f>VLOOKUP(D75,[1]Planilha2!$A$2:$W$999,14,0)</f>
        <v>0</v>
      </c>
      <c r="Z75" s="13">
        <f>VLOOKUP(D75,[1]Planilha2!$A$2:$W$999,15,0)</f>
        <v>0</v>
      </c>
      <c r="AA75" s="13">
        <f>VLOOKUP(D75,[1]Planilha2!$A$2:$W$999,16,0)</f>
        <v>0</v>
      </c>
    </row>
    <row r="76" spans="1:27" ht="29.1" customHeight="1" x14ac:dyDescent="0.2">
      <c r="A76" s="13">
        <v>63</v>
      </c>
      <c r="B76" s="13" t="s">
        <v>37</v>
      </c>
      <c r="C76" s="13" t="s">
        <v>90</v>
      </c>
      <c r="D76" s="14" t="s">
        <v>105</v>
      </c>
      <c r="E76" s="13" t="s">
        <v>40</v>
      </c>
      <c r="F76" s="13">
        <v>2304400</v>
      </c>
      <c r="G76" s="13">
        <f>VLOOKUP(D76,[1]Planilha2!$A$2:$W$999,2,0)</f>
        <v>4</v>
      </c>
      <c r="H76" s="13">
        <f>VLOOKUP(D76,[1]Planilha2!$A$2:$W$999,19,0)</f>
        <v>2</v>
      </c>
      <c r="I76" s="13">
        <f>VLOOKUP(D76,[1]Planilha2!$A$2:$W$999,20,0)</f>
        <v>0</v>
      </c>
      <c r="J76" s="13">
        <f>VLOOKUP(D76,[1]Planilha2!$A$2:$W$999,21,0)</f>
        <v>2</v>
      </c>
      <c r="K76" s="13">
        <v>0</v>
      </c>
      <c r="L76" s="13">
        <v>0</v>
      </c>
      <c r="M76" s="13">
        <f>VLOOKUP(D76,[1]Planilha2!$A$2:$W$999,17,0)</f>
        <v>0</v>
      </c>
      <c r="N76" s="13">
        <f>VLOOKUP(D76,[1]Planilha2!$A$2:$W$999,18,0)</f>
        <v>0</v>
      </c>
      <c r="O76" s="13">
        <f>VLOOKUP(D76,[1]Planilha2!$A$2:$W$999,4,0)</f>
        <v>0</v>
      </c>
      <c r="P76" s="13">
        <f>VLOOKUP(D76,[1]Planilha2!$A$2:$W$999,5,0)</f>
        <v>0</v>
      </c>
      <c r="Q76" s="13">
        <f>VLOOKUP(D76,[1]Planilha2!$A$2:$W$999,6,0)</f>
        <v>0</v>
      </c>
      <c r="R76" s="13">
        <f>VLOOKUP(D76,[1]Planilha2!$A$2:$W$999,7,0)</f>
        <v>0</v>
      </c>
      <c r="S76" s="13">
        <f>VLOOKUP(D76,[1]Planilha2!$A$2:$W$999,8,0)</f>
        <v>0</v>
      </c>
      <c r="T76" s="13">
        <f>VLOOKUP(D76,[1]Planilha2!$A$2:$W$999,9,0)</f>
        <v>0</v>
      </c>
      <c r="U76" s="13">
        <f>VLOOKUP(D76,[1]Planilha2!$A$2:$W$999,10,0)</f>
        <v>0</v>
      </c>
      <c r="V76" s="13">
        <f>VLOOKUP(D76,[1]Planilha2!$A$2:$W$999,11,0)</f>
        <v>0</v>
      </c>
      <c r="W76" s="13">
        <f>VLOOKUP(D76,[1]Planilha2!$A$2:$W$899,12,0)</f>
        <v>0</v>
      </c>
      <c r="X76" s="13">
        <f>VLOOKUP(D76,[1]Planilha2!$A$2:$W$999,13,0)</f>
        <v>0</v>
      </c>
      <c r="Y76" s="13">
        <f>VLOOKUP(D76,[1]Planilha2!$A$2:$W$999,14,0)</f>
        <v>0</v>
      </c>
      <c r="Z76" s="13">
        <f>VLOOKUP(D76,[1]Planilha2!$A$2:$W$999,15,0)</f>
        <v>0</v>
      </c>
      <c r="AA76" s="13">
        <f>VLOOKUP(D76,[1]Planilha2!$A$2:$W$999,16,0)</f>
        <v>0</v>
      </c>
    </row>
    <row r="77" spans="1:27" ht="29.1" customHeight="1" x14ac:dyDescent="0.2">
      <c r="A77" s="13">
        <v>64</v>
      </c>
      <c r="B77" s="13" t="s">
        <v>37</v>
      </c>
      <c r="C77" s="13" t="s">
        <v>90</v>
      </c>
      <c r="D77" s="14" t="s">
        <v>106</v>
      </c>
      <c r="E77" s="13" t="s">
        <v>40</v>
      </c>
      <c r="F77" s="13">
        <v>2304400</v>
      </c>
      <c r="G77" s="13">
        <f>VLOOKUP(D77,[1]Planilha2!$A$2:$W$999,2,0)</f>
        <v>3</v>
      </c>
      <c r="H77" s="13">
        <f>VLOOKUP(D77,[1]Planilha2!$A$2:$W$999,19,0)</f>
        <v>1</v>
      </c>
      <c r="I77" s="13">
        <f>VLOOKUP(D77,[1]Planilha2!$A$2:$W$999,20,0)</f>
        <v>0</v>
      </c>
      <c r="J77" s="13">
        <f>VLOOKUP(D77,[1]Planilha2!$A$2:$W$999,21,0)</f>
        <v>1</v>
      </c>
      <c r="K77" s="13">
        <v>0</v>
      </c>
      <c r="L77" s="13">
        <v>0</v>
      </c>
      <c r="M77" s="13">
        <f>VLOOKUP(D77,[1]Planilha2!$A$2:$W$999,17,0)</f>
        <v>0</v>
      </c>
      <c r="N77" s="13">
        <f>VLOOKUP(D77,[1]Planilha2!$A$2:$W$999,18,0)</f>
        <v>0</v>
      </c>
      <c r="O77" s="13">
        <f>VLOOKUP(D77,[1]Planilha2!$A$2:$W$999,4,0)</f>
        <v>0</v>
      </c>
      <c r="P77" s="13">
        <f>VLOOKUP(D77,[1]Planilha2!$A$2:$W$999,5,0)</f>
        <v>0</v>
      </c>
      <c r="Q77" s="13">
        <f>VLOOKUP(D77,[1]Planilha2!$A$2:$W$999,6,0)</f>
        <v>0</v>
      </c>
      <c r="R77" s="13">
        <f>VLOOKUP(D77,[1]Planilha2!$A$2:$W$999,7,0)</f>
        <v>1</v>
      </c>
      <c r="S77" s="13">
        <f>VLOOKUP(D77,[1]Planilha2!$A$2:$W$999,8,0)</f>
        <v>0</v>
      </c>
      <c r="T77" s="13">
        <f>VLOOKUP(D77,[1]Planilha2!$A$2:$W$999,9,0)</f>
        <v>0</v>
      </c>
      <c r="U77" s="13">
        <f>VLOOKUP(D77,[1]Planilha2!$A$2:$W$999,10,0)</f>
        <v>0</v>
      </c>
      <c r="V77" s="13">
        <f>VLOOKUP(D77,[1]Planilha2!$A$2:$W$999,11,0)</f>
        <v>0</v>
      </c>
      <c r="W77" s="13">
        <f>VLOOKUP(D77,[1]Planilha2!$A$2:$W$899,12,0)</f>
        <v>0</v>
      </c>
      <c r="X77" s="13">
        <f>VLOOKUP(D77,[1]Planilha2!$A$2:$W$999,13,0)</f>
        <v>0</v>
      </c>
      <c r="Y77" s="13">
        <f>VLOOKUP(D77,[1]Planilha2!$A$2:$W$999,14,0)</f>
        <v>0</v>
      </c>
      <c r="Z77" s="13">
        <f>VLOOKUP(D77,[1]Planilha2!$A$2:$W$999,15,0)</f>
        <v>0</v>
      </c>
      <c r="AA77" s="13">
        <f>VLOOKUP(D77,[1]Planilha2!$A$2:$W$999,16,0)</f>
        <v>0</v>
      </c>
    </row>
    <row r="78" spans="1:27" ht="29.1" customHeight="1" x14ac:dyDescent="0.2">
      <c r="A78" s="13">
        <v>65</v>
      </c>
      <c r="B78" s="13" t="s">
        <v>37</v>
      </c>
      <c r="C78" s="13" t="s">
        <v>90</v>
      </c>
      <c r="D78" s="14" t="s">
        <v>107</v>
      </c>
      <c r="E78" s="13" t="s">
        <v>40</v>
      </c>
      <c r="F78" s="13">
        <v>2304400</v>
      </c>
      <c r="G78" s="13">
        <f>VLOOKUP(D78,[1]Planilha2!$A$2:$W$999,2,0)</f>
        <v>5.5</v>
      </c>
      <c r="H78" s="13">
        <f>VLOOKUP(D78,[1]Planilha2!$A$2:$W$999,19,0)</f>
        <v>1</v>
      </c>
      <c r="I78" s="13">
        <f>VLOOKUP(D78,[1]Planilha2!$A$2:$W$999,20,0)</f>
        <v>0</v>
      </c>
      <c r="J78" s="13">
        <f>VLOOKUP(D78,[1]Planilha2!$A$2:$W$999,21,0)</f>
        <v>1</v>
      </c>
      <c r="K78" s="13">
        <v>0</v>
      </c>
      <c r="L78" s="13">
        <v>0</v>
      </c>
      <c r="M78" s="13">
        <f>VLOOKUP(D78,[1]Planilha2!$A$2:$W$999,17,0)</f>
        <v>0</v>
      </c>
      <c r="N78" s="13">
        <f>VLOOKUP(D78,[1]Planilha2!$A$2:$W$999,18,0)</f>
        <v>0</v>
      </c>
      <c r="O78" s="13">
        <f>VLOOKUP(D78,[1]Planilha2!$A$2:$W$999,4,0)</f>
        <v>0</v>
      </c>
      <c r="P78" s="13">
        <f>VLOOKUP(D78,[1]Planilha2!$A$2:$W$999,5,0)</f>
        <v>0</v>
      </c>
      <c r="Q78" s="13">
        <f>VLOOKUP(D78,[1]Planilha2!$A$2:$W$999,6,0)</f>
        <v>0</v>
      </c>
      <c r="R78" s="13">
        <f>VLOOKUP(D78,[1]Planilha2!$A$2:$W$999,7,0)</f>
        <v>0</v>
      </c>
      <c r="S78" s="13">
        <f>VLOOKUP(D78,[1]Planilha2!$A$2:$W$999,8,0)</f>
        <v>0</v>
      </c>
      <c r="T78" s="13">
        <f>VLOOKUP(D78,[1]Planilha2!$A$2:$W$999,9,0)</f>
        <v>0</v>
      </c>
      <c r="U78" s="13">
        <f>VLOOKUP(D78,[1]Planilha2!$A$2:$W$999,10,0)</f>
        <v>0</v>
      </c>
      <c r="V78" s="13">
        <f>VLOOKUP(D78,[1]Planilha2!$A$2:$W$999,11,0)</f>
        <v>0</v>
      </c>
      <c r="W78" s="13">
        <f>VLOOKUP(D78,[1]Planilha2!$A$2:$W$899,12,0)</f>
        <v>1</v>
      </c>
      <c r="X78" s="13">
        <f>VLOOKUP(D78,[1]Planilha2!$A$2:$W$999,13,0)</f>
        <v>0</v>
      </c>
      <c r="Y78" s="13">
        <f>VLOOKUP(D78,[1]Planilha2!$A$2:$W$999,14,0)</f>
        <v>0</v>
      </c>
      <c r="Z78" s="13">
        <f>VLOOKUP(D78,[1]Planilha2!$A$2:$W$999,15,0)</f>
        <v>0</v>
      </c>
      <c r="AA78" s="13">
        <f>VLOOKUP(D78,[1]Planilha2!$A$2:$W$999,16,0)</f>
        <v>0</v>
      </c>
    </row>
    <row r="79" spans="1:27" ht="29.1" customHeight="1" x14ac:dyDescent="0.2">
      <c r="A79" s="13">
        <v>66</v>
      </c>
      <c r="B79" s="13" t="s">
        <v>37</v>
      </c>
      <c r="C79" s="13" t="s">
        <v>90</v>
      </c>
      <c r="D79" s="14" t="s">
        <v>108</v>
      </c>
      <c r="E79" s="13" t="s">
        <v>40</v>
      </c>
      <c r="F79" s="13">
        <v>2304400</v>
      </c>
      <c r="G79" s="13">
        <f>VLOOKUP(D79,[1]Planilha2!$A$2:$W$999,2,0)</f>
        <v>3</v>
      </c>
      <c r="H79" s="13">
        <f>VLOOKUP(D79,[1]Planilha2!$A$2:$W$999,19,0)</f>
        <v>1</v>
      </c>
      <c r="I79" s="13">
        <f>VLOOKUP(D79,[1]Planilha2!$A$2:$W$999,20,0)</f>
        <v>0</v>
      </c>
      <c r="J79" s="13">
        <f>VLOOKUP(D79,[1]Planilha2!$A$2:$W$999,21,0)</f>
        <v>2</v>
      </c>
      <c r="K79" s="13">
        <v>0</v>
      </c>
      <c r="L79" s="13">
        <v>0</v>
      </c>
      <c r="M79" s="13">
        <f>VLOOKUP(D79,[1]Planilha2!$A$2:$W$999,17,0)</f>
        <v>0</v>
      </c>
      <c r="N79" s="13">
        <f>VLOOKUP(D79,[1]Planilha2!$A$2:$W$999,18,0)</f>
        <v>0</v>
      </c>
      <c r="O79" s="13">
        <f>VLOOKUP(D79,[1]Planilha2!$A$2:$W$999,4,0)</f>
        <v>0</v>
      </c>
      <c r="P79" s="13">
        <f>VLOOKUP(D79,[1]Planilha2!$A$2:$W$999,5,0)</f>
        <v>0</v>
      </c>
      <c r="Q79" s="13">
        <f>VLOOKUP(D79,[1]Planilha2!$A$2:$W$999,6,0)</f>
        <v>0</v>
      </c>
      <c r="R79" s="13">
        <f>VLOOKUP(D79,[1]Planilha2!$A$2:$W$999,7,0)</f>
        <v>0</v>
      </c>
      <c r="S79" s="13">
        <f>VLOOKUP(D79,[1]Planilha2!$A$2:$W$999,8,0)</f>
        <v>0</v>
      </c>
      <c r="T79" s="13">
        <f>VLOOKUP(D79,[1]Planilha2!$A$2:$W$999,9,0)</f>
        <v>0</v>
      </c>
      <c r="U79" s="13">
        <f>VLOOKUP(D79,[1]Planilha2!$A$2:$W$999,10,0)</f>
        <v>0</v>
      </c>
      <c r="V79" s="13">
        <f>VLOOKUP(D79,[1]Planilha2!$A$2:$W$999,11,0)</f>
        <v>0</v>
      </c>
      <c r="W79" s="13">
        <f>VLOOKUP(D79,[1]Planilha2!$A$2:$W$899,12,0)</f>
        <v>0</v>
      </c>
      <c r="X79" s="13">
        <f>VLOOKUP(D79,[1]Planilha2!$A$2:$W$999,13,0)</f>
        <v>0</v>
      </c>
      <c r="Y79" s="13">
        <f>VLOOKUP(D79,[1]Planilha2!$A$2:$W$999,14,0)</f>
        <v>0</v>
      </c>
      <c r="Z79" s="13">
        <f>VLOOKUP(D79,[1]Planilha2!$A$2:$W$999,15,0)</f>
        <v>0</v>
      </c>
      <c r="AA79" s="13">
        <f>VLOOKUP(D79,[1]Planilha2!$A$2:$W$999,16,0)</f>
        <v>0</v>
      </c>
    </row>
    <row r="80" spans="1:27" ht="29.1" customHeight="1" x14ac:dyDescent="0.2">
      <c r="A80" s="13">
        <v>67</v>
      </c>
      <c r="B80" s="13" t="s">
        <v>37</v>
      </c>
      <c r="C80" s="13" t="s">
        <v>90</v>
      </c>
      <c r="D80" s="14" t="s">
        <v>109</v>
      </c>
      <c r="E80" s="13" t="s">
        <v>40</v>
      </c>
      <c r="F80" s="13">
        <v>2304400</v>
      </c>
      <c r="G80" s="13">
        <f>VLOOKUP(D80,[1]Planilha2!$A$2:$W$999,2,0)</f>
        <v>3.5</v>
      </c>
      <c r="H80" s="13">
        <f>VLOOKUP(D80,[1]Planilha2!$A$2:$W$999,19,0)</f>
        <v>1</v>
      </c>
      <c r="I80" s="13">
        <f>VLOOKUP(D80,[1]Planilha2!$A$2:$W$999,20,0)</f>
        <v>0</v>
      </c>
      <c r="J80" s="13">
        <f>VLOOKUP(D80,[1]Planilha2!$A$2:$W$999,21,0)</f>
        <v>2</v>
      </c>
      <c r="K80" s="13">
        <v>0</v>
      </c>
      <c r="L80" s="13">
        <v>0</v>
      </c>
      <c r="M80" s="13">
        <f>VLOOKUP(D80,[1]Planilha2!$A$2:$W$999,17,0)</f>
        <v>0</v>
      </c>
      <c r="N80" s="13">
        <f>VLOOKUP(D80,[1]Planilha2!$A$2:$W$999,18,0)</f>
        <v>0</v>
      </c>
      <c r="O80" s="13">
        <f>VLOOKUP(D80,[1]Planilha2!$A$2:$W$999,4,0)</f>
        <v>0</v>
      </c>
      <c r="P80" s="13">
        <f>VLOOKUP(D80,[1]Planilha2!$A$2:$W$999,5,0)</f>
        <v>0</v>
      </c>
      <c r="Q80" s="13">
        <f>VLOOKUP(D80,[1]Planilha2!$A$2:$W$999,6,0)</f>
        <v>0</v>
      </c>
      <c r="R80" s="13">
        <f>VLOOKUP(D80,[1]Planilha2!$A$2:$W$999,7,0)</f>
        <v>0</v>
      </c>
      <c r="S80" s="13">
        <f>VLOOKUP(D80,[1]Planilha2!$A$2:$W$999,8,0)</f>
        <v>0</v>
      </c>
      <c r="T80" s="13">
        <f>VLOOKUP(D80,[1]Planilha2!$A$2:$W$999,9,0)</f>
        <v>0</v>
      </c>
      <c r="U80" s="13">
        <f>VLOOKUP(D80,[1]Planilha2!$A$2:$W$999,10,0)</f>
        <v>0</v>
      </c>
      <c r="V80" s="13">
        <f>VLOOKUP(D80,[1]Planilha2!$A$2:$W$999,11,0)</f>
        <v>0</v>
      </c>
      <c r="W80" s="13">
        <f>VLOOKUP(D80,[1]Planilha2!$A$2:$W$899,12,0)</f>
        <v>0</v>
      </c>
      <c r="X80" s="13">
        <f>VLOOKUP(D80,[1]Planilha2!$A$2:$W$999,13,0)</f>
        <v>0</v>
      </c>
      <c r="Y80" s="13">
        <f>VLOOKUP(D80,[1]Planilha2!$A$2:$W$999,14,0)</f>
        <v>0</v>
      </c>
      <c r="Z80" s="13">
        <f>VLOOKUP(D80,[1]Planilha2!$A$2:$W$999,15,0)</f>
        <v>0</v>
      </c>
      <c r="AA80" s="13">
        <f>VLOOKUP(D80,[1]Planilha2!$A$2:$W$999,16,0)</f>
        <v>0</v>
      </c>
    </row>
    <row r="81" spans="1:27" ht="29.1" customHeight="1" x14ac:dyDescent="0.2">
      <c r="A81" s="13">
        <v>68</v>
      </c>
      <c r="B81" s="13" t="s">
        <v>37</v>
      </c>
      <c r="C81" s="13" t="s">
        <v>90</v>
      </c>
      <c r="D81" s="14" t="s">
        <v>110</v>
      </c>
      <c r="E81" s="13" t="s">
        <v>40</v>
      </c>
      <c r="F81" s="13">
        <v>2304400</v>
      </c>
      <c r="G81" s="13">
        <f>VLOOKUP(D81,[1]Planilha2!$A$2:$W$999,2,0)</f>
        <v>4.5</v>
      </c>
      <c r="H81" s="13">
        <f>VLOOKUP(D81,[1]Planilha2!$A$2:$W$999,19,0)</f>
        <v>1</v>
      </c>
      <c r="I81" s="13">
        <f>VLOOKUP(D81,[1]Planilha2!$A$2:$W$999,20,0)</f>
        <v>0</v>
      </c>
      <c r="J81" s="13">
        <f>VLOOKUP(D81,[1]Planilha2!$A$2:$W$999,21,0)</f>
        <v>2</v>
      </c>
      <c r="K81" s="13">
        <v>0</v>
      </c>
      <c r="L81" s="13">
        <v>0</v>
      </c>
      <c r="M81" s="13">
        <f>VLOOKUP(D81,[1]Planilha2!$A$2:$W$999,17,0)</f>
        <v>0</v>
      </c>
      <c r="N81" s="13">
        <f>VLOOKUP(D81,[1]Planilha2!$A$2:$W$999,18,0)</f>
        <v>0</v>
      </c>
      <c r="O81" s="13">
        <f>VLOOKUP(D81,[1]Planilha2!$A$2:$W$999,4,0)</f>
        <v>0</v>
      </c>
      <c r="P81" s="13">
        <f>VLOOKUP(D81,[1]Planilha2!$A$2:$W$999,5,0)</f>
        <v>0</v>
      </c>
      <c r="Q81" s="13">
        <f>VLOOKUP(D81,[1]Planilha2!$A$2:$W$999,6,0)</f>
        <v>0</v>
      </c>
      <c r="R81" s="13">
        <f>VLOOKUP(D81,[1]Planilha2!$A$2:$W$999,7,0)</f>
        <v>0</v>
      </c>
      <c r="S81" s="13">
        <f>VLOOKUP(D81,[1]Planilha2!$A$2:$W$999,8,0)</f>
        <v>0</v>
      </c>
      <c r="T81" s="13">
        <f>VLOOKUP(D81,[1]Planilha2!$A$2:$W$999,9,0)</f>
        <v>0</v>
      </c>
      <c r="U81" s="13">
        <f>VLOOKUP(D81,[1]Planilha2!$A$2:$W$999,10,0)</f>
        <v>0</v>
      </c>
      <c r="V81" s="13">
        <f>VLOOKUP(D81,[1]Planilha2!$A$2:$W$999,11,0)</f>
        <v>0</v>
      </c>
      <c r="W81" s="13">
        <f>VLOOKUP(D81,[1]Planilha2!$A$2:$W$899,12,0)</f>
        <v>0</v>
      </c>
      <c r="X81" s="13">
        <f>VLOOKUP(D81,[1]Planilha2!$A$2:$W$999,13,0)</f>
        <v>0</v>
      </c>
      <c r="Y81" s="13">
        <f>VLOOKUP(D81,[1]Planilha2!$A$2:$W$999,14,0)</f>
        <v>0</v>
      </c>
      <c r="Z81" s="13">
        <f>VLOOKUP(D81,[1]Planilha2!$A$2:$W$999,15,0)</f>
        <v>0</v>
      </c>
      <c r="AA81" s="13">
        <f>VLOOKUP(D81,[1]Planilha2!$A$2:$W$999,16,0)</f>
        <v>0</v>
      </c>
    </row>
    <row r="82" spans="1:27" ht="29.1" customHeight="1" x14ac:dyDescent="0.2">
      <c r="A82" s="13">
        <v>69</v>
      </c>
      <c r="B82" s="13" t="s">
        <v>37</v>
      </c>
      <c r="C82" s="13" t="s">
        <v>90</v>
      </c>
      <c r="D82" s="14" t="s">
        <v>111</v>
      </c>
      <c r="E82" s="13" t="s">
        <v>40</v>
      </c>
      <c r="F82" s="13">
        <v>2304400</v>
      </c>
      <c r="G82" s="13">
        <f>VLOOKUP(D82,[1]Planilha2!$A$2:$W$999,2,0)</f>
        <v>3</v>
      </c>
      <c r="H82" s="13">
        <f>VLOOKUP(D82,[1]Planilha2!$A$2:$W$999,19,0)</f>
        <v>1</v>
      </c>
      <c r="I82" s="13">
        <f>VLOOKUP(D82,[1]Planilha2!$A$2:$W$999,20,0)</f>
        <v>0</v>
      </c>
      <c r="J82" s="13">
        <f>VLOOKUP(D82,[1]Planilha2!$A$2:$W$999,21,0)</f>
        <v>1</v>
      </c>
      <c r="K82" s="13">
        <v>0</v>
      </c>
      <c r="L82" s="13">
        <v>0</v>
      </c>
      <c r="M82" s="13">
        <f>VLOOKUP(D82,[1]Planilha2!$A$2:$W$999,17,0)</f>
        <v>0</v>
      </c>
      <c r="N82" s="13">
        <f>VLOOKUP(D82,[1]Planilha2!$A$2:$W$999,18,0)</f>
        <v>0</v>
      </c>
      <c r="O82" s="13">
        <f>VLOOKUP(D82,[1]Planilha2!$A$2:$W$999,4,0)</f>
        <v>0</v>
      </c>
      <c r="P82" s="13">
        <f>VLOOKUP(D82,[1]Planilha2!$A$2:$W$999,5,0)</f>
        <v>0</v>
      </c>
      <c r="Q82" s="13">
        <f>VLOOKUP(D82,[1]Planilha2!$A$2:$W$999,6,0)</f>
        <v>0</v>
      </c>
      <c r="R82" s="13">
        <f>VLOOKUP(D82,[1]Planilha2!$A$2:$W$999,7,0)</f>
        <v>0</v>
      </c>
      <c r="S82" s="13">
        <f>VLOOKUP(D82,[1]Planilha2!$A$2:$W$999,8,0)</f>
        <v>0</v>
      </c>
      <c r="T82" s="13">
        <f>VLOOKUP(D82,[1]Planilha2!$A$2:$W$999,9,0)</f>
        <v>0</v>
      </c>
      <c r="U82" s="13">
        <f>VLOOKUP(D82,[1]Planilha2!$A$2:$W$999,10,0)</f>
        <v>0</v>
      </c>
      <c r="V82" s="13">
        <f>VLOOKUP(D82,[1]Planilha2!$A$2:$W$999,11,0)</f>
        <v>0</v>
      </c>
      <c r="W82" s="13">
        <f>VLOOKUP(D82,[1]Planilha2!$A$2:$W$899,12,0)</f>
        <v>1</v>
      </c>
      <c r="X82" s="13">
        <f>VLOOKUP(D82,[1]Planilha2!$A$2:$W$999,13,0)</f>
        <v>0</v>
      </c>
      <c r="Y82" s="13">
        <f>VLOOKUP(D82,[1]Planilha2!$A$2:$W$999,14,0)</f>
        <v>0</v>
      </c>
      <c r="Z82" s="13">
        <f>VLOOKUP(D82,[1]Planilha2!$A$2:$W$999,15,0)</f>
        <v>0</v>
      </c>
      <c r="AA82" s="13">
        <f>VLOOKUP(D82,[1]Planilha2!$A$2:$W$999,16,0)</f>
        <v>0</v>
      </c>
    </row>
    <row r="83" spans="1:27" ht="29.1" customHeight="1" x14ac:dyDescent="0.2">
      <c r="A83" s="13">
        <v>70</v>
      </c>
      <c r="B83" s="13" t="s">
        <v>37</v>
      </c>
      <c r="C83" s="13" t="s">
        <v>90</v>
      </c>
      <c r="D83" s="14" t="s">
        <v>112</v>
      </c>
      <c r="E83" s="13" t="s">
        <v>40</v>
      </c>
      <c r="F83" s="13">
        <v>2304400</v>
      </c>
      <c r="G83" s="13">
        <f>VLOOKUP(D83,[1]Planilha2!$A$2:$W$999,2,0)</f>
        <v>3</v>
      </c>
      <c r="H83" s="13">
        <f>VLOOKUP(D83,[1]Planilha2!$A$2:$W$999,19,0)</f>
        <v>1</v>
      </c>
      <c r="I83" s="13">
        <f>VLOOKUP(D83,[1]Planilha2!$A$2:$W$999,20,0)</f>
        <v>0</v>
      </c>
      <c r="J83" s="13">
        <f>VLOOKUP(D83,[1]Planilha2!$A$2:$W$999,21,0)</f>
        <v>2</v>
      </c>
      <c r="K83" s="13">
        <v>0</v>
      </c>
      <c r="L83" s="13">
        <v>0</v>
      </c>
      <c r="M83" s="13">
        <f>VLOOKUP(D83,[1]Planilha2!$A$2:$W$999,17,0)</f>
        <v>0</v>
      </c>
      <c r="N83" s="13">
        <f>VLOOKUP(D83,[1]Planilha2!$A$2:$W$999,18,0)</f>
        <v>0</v>
      </c>
      <c r="O83" s="13">
        <f>VLOOKUP(D83,[1]Planilha2!$A$2:$W$999,4,0)</f>
        <v>0</v>
      </c>
      <c r="P83" s="13">
        <f>VLOOKUP(D83,[1]Planilha2!$A$2:$W$999,5,0)</f>
        <v>0</v>
      </c>
      <c r="Q83" s="13">
        <f>VLOOKUP(D83,[1]Planilha2!$A$2:$W$999,6,0)</f>
        <v>0</v>
      </c>
      <c r="R83" s="13">
        <f>VLOOKUP(D83,[1]Planilha2!$A$2:$W$999,7,0)</f>
        <v>0</v>
      </c>
      <c r="S83" s="13">
        <f>VLOOKUP(D83,[1]Planilha2!$A$2:$W$999,8,0)</f>
        <v>0</v>
      </c>
      <c r="T83" s="13">
        <f>VLOOKUP(D83,[1]Planilha2!$A$2:$W$999,9,0)</f>
        <v>0</v>
      </c>
      <c r="U83" s="13">
        <f>VLOOKUP(D83,[1]Planilha2!$A$2:$W$999,10,0)</f>
        <v>0</v>
      </c>
      <c r="V83" s="13">
        <f>VLOOKUP(D83,[1]Planilha2!$A$2:$W$999,11,0)</f>
        <v>0</v>
      </c>
      <c r="W83" s="13">
        <f>VLOOKUP(D83,[1]Planilha2!$A$2:$W$899,12,0)</f>
        <v>0</v>
      </c>
      <c r="X83" s="13">
        <f>VLOOKUP(D83,[1]Planilha2!$A$2:$W$999,13,0)</f>
        <v>0</v>
      </c>
      <c r="Y83" s="13">
        <f>VLOOKUP(D83,[1]Planilha2!$A$2:$W$999,14,0)</f>
        <v>0</v>
      </c>
      <c r="Z83" s="13">
        <f>VLOOKUP(D83,[1]Planilha2!$A$2:$W$999,15,0)</f>
        <v>0</v>
      </c>
      <c r="AA83" s="13">
        <f>VLOOKUP(D83,[1]Planilha2!$A$2:$W$999,16,0)</f>
        <v>0</v>
      </c>
    </row>
    <row r="84" spans="1:27" ht="29.1" customHeight="1" x14ac:dyDescent="0.2">
      <c r="A84" s="13">
        <v>71</v>
      </c>
      <c r="B84" s="13" t="s">
        <v>37</v>
      </c>
      <c r="C84" s="13" t="s">
        <v>90</v>
      </c>
      <c r="D84" s="14" t="s">
        <v>113</v>
      </c>
      <c r="E84" s="13" t="s">
        <v>40</v>
      </c>
      <c r="F84" s="13">
        <v>2304400</v>
      </c>
      <c r="G84" s="13">
        <f>VLOOKUP(D84,[1]Planilha2!$A$2:$W$999,2,0)</f>
        <v>4</v>
      </c>
      <c r="H84" s="13">
        <f>VLOOKUP(D84,[1]Planilha2!$A$2:$W$999,19,0)</f>
        <v>2</v>
      </c>
      <c r="I84" s="13">
        <f>VLOOKUP(D84,[1]Planilha2!$A$2:$W$999,20,0)</f>
        <v>0</v>
      </c>
      <c r="J84" s="13">
        <f>VLOOKUP(D84,[1]Planilha2!$A$2:$W$999,21,0)</f>
        <v>2</v>
      </c>
      <c r="K84" s="13">
        <v>0</v>
      </c>
      <c r="L84" s="13">
        <v>0</v>
      </c>
      <c r="M84" s="13">
        <f>VLOOKUP(D84,[1]Planilha2!$A$2:$W$999,17,0)</f>
        <v>0</v>
      </c>
      <c r="N84" s="13">
        <f>VLOOKUP(D84,[1]Planilha2!$A$2:$W$999,18,0)</f>
        <v>0</v>
      </c>
      <c r="O84" s="13">
        <f>VLOOKUP(D84,[1]Planilha2!$A$2:$W$999,4,0)</f>
        <v>0</v>
      </c>
      <c r="P84" s="13">
        <f>VLOOKUP(D84,[1]Planilha2!$A$2:$W$999,5,0)</f>
        <v>0</v>
      </c>
      <c r="Q84" s="13">
        <f>VLOOKUP(D84,[1]Planilha2!$A$2:$W$999,6,0)</f>
        <v>0</v>
      </c>
      <c r="R84" s="13">
        <f>VLOOKUP(D84,[1]Planilha2!$A$2:$W$999,7,0)</f>
        <v>0</v>
      </c>
      <c r="S84" s="13">
        <f>VLOOKUP(D84,[1]Planilha2!$A$2:$W$999,8,0)</f>
        <v>0</v>
      </c>
      <c r="T84" s="13">
        <f>VLOOKUP(D84,[1]Planilha2!$A$2:$W$999,9,0)</f>
        <v>0</v>
      </c>
      <c r="U84" s="13">
        <f>VLOOKUP(D84,[1]Planilha2!$A$2:$W$999,10,0)</f>
        <v>0</v>
      </c>
      <c r="V84" s="13">
        <f>VLOOKUP(D84,[1]Planilha2!$A$2:$W$999,11,0)</f>
        <v>0</v>
      </c>
      <c r="W84" s="13">
        <f>VLOOKUP(D84,[1]Planilha2!$A$2:$W$899,12,0)</f>
        <v>0</v>
      </c>
      <c r="X84" s="13">
        <f>VLOOKUP(D84,[1]Planilha2!$A$2:$W$999,13,0)</f>
        <v>0</v>
      </c>
      <c r="Y84" s="13">
        <f>VLOOKUP(D84,[1]Planilha2!$A$2:$W$999,14,0)</f>
        <v>0</v>
      </c>
      <c r="Z84" s="13">
        <f>VLOOKUP(D84,[1]Planilha2!$A$2:$W$999,15,0)</f>
        <v>0</v>
      </c>
      <c r="AA84" s="13">
        <f>VLOOKUP(D84,[1]Planilha2!$A$2:$W$999,16,0)</f>
        <v>0</v>
      </c>
    </row>
    <row r="85" spans="1:27" ht="29.1" customHeight="1" x14ac:dyDescent="0.2">
      <c r="A85" s="13">
        <v>72</v>
      </c>
      <c r="B85" s="13" t="s">
        <v>37</v>
      </c>
      <c r="C85" s="13" t="s">
        <v>90</v>
      </c>
      <c r="D85" s="14" t="s">
        <v>114</v>
      </c>
      <c r="E85" s="13" t="s">
        <v>40</v>
      </c>
      <c r="F85" s="13">
        <v>2304400</v>
      </c>
      <c r="G85" s="13">
        <f>VLOOKUP(D85,[1]Planilha2!$A$2:$W$999,2,0)</f>
        <v>3</v>
      </c>
      <c r="H85" s="13">
        <f>VLOOKUP(D85,[1]Planilha2!$A$2:$W$999,19,0)</f>
        <v>1</v>
      </c>
      <c r="I85" s="13">
        <f>VLOOKUP(D85,[1]Planilha2!$A$2:$W$999,20,0)</f>
        <v>0</v>
      </c>
      <c r="J85" s="13">
        <f>VLOOKUP(D85,[1]Planilha2!$A$2:$W$999,21,0)</f>
        <v>2</v>
      </c>
      <c r="K85" s="13">
        <v>0</v>
      </c>
      <c r="L85" s="13">
        <v>0</v>
      </c>
      <c r="M85" s="13">
        <f>VLOOKUP(D85,[1]Planilha2!$A$2:$W$999,17,0)</f>
        <v>0</v>
      </c>
      <c r="N85" s="13">
        <f>VLOOKUP(D85,[1]Planilha2!$A$2:$W$999,18,0)</f>
        <v>0</v>
      </c>
      <c r="O85" s="13">
        <f>VLOOKUP(D85,[1]Planilha2!$A$2:$W$999,4,0)</f>
        <v>0</v>
      </c>
      <c r="P85" s="13">
        <f>VLOOKUP(D85,[1]Planilha2!$A$2:$W$999,5,0)</f>
        <v>0</v>
      </c>
      <c r="Q85" s="13">
        <f>VLOOKUP(D85,[1]Planilha2!$A$2:$W$999,6,0)</f>
        <v>0</v>
      </c>
      <c r="R85" s="13">
        <f>VLOOKUP(D85,[1]Planilha2!$A$2:$W$999,7,0)</f>
        <v>0</v>
      </c>
      <c r="S85" s="13">
        <f>VLOOKUP(D85,[1]Planilha2!$A$2:$W$999,8,0)</f>
        <v>0</v>
      </c>
      <c r="T85" s="13">
        <f>VLOOKUP(D85,[1]Planilha2!$A$2:$W$999,9,0)</f>
        <v>0</v>
      </c>
      <c r="U85" s="13">
        <f>VLOOKUP(D85,[1]Planilha2!$A$2:$W$999,10,0)</f>
        <v>0</v>
      </c>
      <c r="V85" s="13">
        <f>VLOOKUP(D85,[1]Planilha2!$A$2:$W$999,11,0)</f>
        <v>0</v>
      </c>
      <c r="W85" s="13">
        <f>VLOOKUP(D85,[1]Planilha2!$A$2:$W$899,12,0)</f>
        <v>0</v>
      </c>
      <c r="X85" s="13">
        <f>VLOOKUP(D85,[1]Planilha2!$A$2:$W$999,13,0)</f>
        <v>0</v>
      </c>
      <c r="Y85" s="13">
        <f>VLOOKUP(D85,[1]Planilha2!$A$2:$W$999,14,0)</f>
        <v>0</v>
      </c>
      <c r="Z85" s="13">
        <f>VLOOKUP(D85,[1]Planilha2!$A$2:$W$999,15,0)</f>
        <v>0</v>
      </c>
      <c r="AA85" s="13">
        <f>VLOOKUP(D85,[1]Planilha2!$A$2:$W$999,16,0)</f>
        <v>0</v>
      </c>
    </row>
    <row r="86" spans="1:27" ht="29.1" customHeight="1" x14ac:dyDescent="0.2">
      <c r="A86" s="13">
        <v>73</v>
      </c>
      <c r="B86" s="13" t="s">
        <v>37</v>
      </c>
      <c r="C86" s="13" t="s">
        <v>90</v>
      </c>
      <c r="D86" s="14" t="s">
        <v>115</v>
      </c>
      <c r="E86" s="13" t="s">
        <v>40</v>
      </c>
      <c r="F86" s="13">
        <v>2304400</v>
      </c>
      <c r="G86" s="13">
        <f>VLOOKUP(D86,[1]Planilha2!$A$2:$W$999,2,0)</f>
        <v>4</v>
      </c>
      <c r="H86" s="13">
        <f>VLOOKUP(D86,[1]Planilha2!$A$2:$W$999,19,0)</f>
        <v>1</v>
      </c>
      <c r="I86" s="13">
        <f>VLOOKUP(D86,[1]Planilha2!$A$2:$W$999,20,0)</f>
        <v>0</v>
      </c>
      <c r="J86" s="13">
        <f>VLOOKUP(D86,[1]Planilha2!$A$2:$W$999,21,0)</f>
        <v>2</v>
      </c>
      <c r="K86" s="13">
        <v>0</v>
      </c>
      <c r="L86" s="13">
        <v>0</v>
      </c>
      <c r="M86" s="13">
        <f>VLOOKUP(D86,[1]Planilha2!$A$2:$W$999,17,0)</f>
        <v>0</v>
      </c>
      <c r="N86" s="13">
        <f>VLOOKUP(D86,[1]Planilha2!$A$2:$W$999,18,0)</f>
        <v>0</v>
      </c>
      <c r="O86" s="13">
        <f>VLOOKUP(D86,[1]Planilha2!$A$2:$W$999,4,0)</f>
        <v>0</v>
      </c>
      <c r="P86" s="13">
        <f>VLOOKUP(D86,[1]Planilha2!$A$2:$W$999,5,0)</f>
        <v>0</v>
      </c>
      <c r="Q86" s="13">
        <f>VLOOKUP(D86,[1]Planilha2!$A$2:$W$999,6,0)</f>
        <v>0</v>
      </c>
      <c r="R86" s="13">
        <f>VLOOKUP(D86,[1]Planilha2!$A$2:$W$999,7,0)</f>
        <v>0</v>
      </c>
      <c r="S86" s="13">
        <f>VLOOKUP(D86,[1]Planilha2!$A$2:$W$999,8,0)</f>
        <v>0</v>
      </c>
      <c r="T86" s="13">
        <f>VLOOKUP(D86,[1]Planilha2!$A$2:$W$999,9,0)</f>
        <v>0</v>
      </c>
      <c r="U86" s="13">
        <f>VLOOKUP(D86,[1]Planilha2!$A$2:$W$999,10,0)</f>
        <v>0</v>
      </c>
      <c r="V86" s="13">
        <f>VLOOKUP(D86,[1]Planilha2!$A$2:$W$999,11,0)</f>
        <v>0</v>
      </c>
      <c r="W86" s="13">
        <f>VLOOKUP(D86,[1]Planilha2!$A$2:$W$899,12,0)</f>
        <v>0</v>
      </c>
      <c r="X86" s="13">
        <f>VLOOKUP(D86,[1]Planilha2!$A$2:$W$999,13,0)</f>
        <v>0</v>
      </c>
      <c r="Y86" s="13">
        <f>VLOOKUP(D86,[1]Planilha2!$A$2:$W$999,14,0)</f>
        <v>0</v>
      </c>
      <c r="Z86" s="13">
        <f>VLOOKUP(D86,[1]Planilha2!$A$2:$W$999,15,0)</f>
        <v>0</v>
      </c>
      <c r="AA86" s="13">
        <f>VLOOKUP(D86,[1]Planilha2!$A$2:$W$999,16,0)</f>
        <v>0</v>
      </c>
    </row>
    <row r="87" spans="1:27" ht="29.1" customHeight="1" x14ac:dyDescent="0.2">
      <c r="A87" s="13">
        <v>74</v>
      </c>
      <c r="B87" s="13" t="s">
        <v>37</v>
      </c>
      <c r="C87" s="13" t="s">
        <v>90</v>
      </c>
      <c r="D87" s="14" t="s">
        <v>116</v>
      </c>
      <c r="E87" s="13" t="s">
        <v>40</v>
      </c>
      <c r="F87" s="13">
        <v>2304400</v>
      </c>
      <c r="G87" s="13">
        <f>VLOOKUP(D87,[1]Planilha2!$A$2:$W$999,2,0)</f>
        <v>4</v>
      </c>
      <c r="H87" s="13">
        <f>VLOOKUP(D87,[1]Planilha2!$A$2:$W$999,19,0)</f>
        <v>1</v>
      </c>
      <c r="I87" s="13">
        <f>VLOOKUP(D87,[1]Planilha2!$A$2:$W$999,20,0)</f>
        <v>0</v>
      </c>
      <c r="J87" s="13">
        <f>VLOOKUP(D87,[1]Planilha2!$A$2:$W$999,21,0)</f>
        <v>1</v>
      </c>
      <c r="K87" s="13">
        <v>0</v>
      </c>
      <c r="L87" s="13">
        <v>0</v>
      </c>
      <c r="M87" s="13">
        <f>VLOOKUP(D87,[1]Planilha2!$A$2:$W$999,17,0)</f>
        <v>0</v>
      </c>
      <c r="N87" s="13">
        <f>VLOOKUP(D87,[1]Planilha2!$A$2:$W$999,18,0)</f>
        <v>0</v>
      </c>
      <c r="O87" s="13">
        <f>VLOOKUP(D87,[1]Planilha2!$A$2:$W$999,4,0)</f>
        <v>0</v>
      </c>
      <c r="P87" s="13">
        <f>VLOOKUP(D87,[1]Planilha2!$A$2:$W$999,5,0)</f>
        <v>0</v>
      </c>
      <c r="Q87" s="13">
        <f>VLOOKUP(D87,[1]Planilha2!$A$2:$W$999,6,0)</f>
        <v>0</v>
      </c>
      <c r="R87" s="13">
        <f>VLOOKUP(D87,[1]Planilha2!$A$2:$W$999,7,0)</f>
        <v>1</v>
      </c>
      <c r="S87" s="13">
        <f>VLOOKUP(D87,[1]Planilha2!$A$2:$W$999,8,0)</f>
        <v>0</v>
      </c>
      <c r="T87" s="13">
        <f>VLOOKUP(D87,[1]Planilha2!$A$2:$W$999,9,0)</f>
        <v>0</v>
      </c>
      <c r="U87" s="13">
        <f>VLOOKUP(D87,[1]Planilha2!$A$2:$W$999,10,0)</f>
        <v>0</v>
      </c>
      <c r="V87" s="13">
        <f>VLOOKUP(D87,[1]Planilha2!$A$2:$W$999,11,0)</f>
        <v>0</v>
      </c>
      <c r="W87" s="13">
        <f>VLOOKUP(D87,[1]Planilha2!$A$2:$W$899,12,0)</f>
        <v>0</v>
      </c>
      <c r="X87" s="13">
        <f>VLOOKUP(D87,[1]Planilha2!$A$2:$W$999,13,0)</f>
        <v>0</v>
      </c>
      <c r="Y87" s="13">
        <f>VLOOKUP(D87,[1]Planilha2!$A$2:$W$999,14,0)</f>
        <v>0</v>
      </c>
      <c r="Z87" s="13">
        <f>VLOOKUP(D87,[1]Planilha2!$A$2:$W$999,15,0)</f>
        <v>0</v>
      </c>
      <c r="AA87" s="13">
        <f>VLOOKUP(D87,[1]Planilha2!$A$2:$W$999,16,0)</f>
        <v>0</v>
      </c>
    </row>
    <row r="88" spans="1:27" ht="29.1" customHeight="1" x14ac:dyDescent="0.2">
      <c r="A88" s="13">
        <v>75</v>
      </c>
      <c r="B88" s="13" t="s">
        <v>37</v>
      </c>
      <c r="C88" s="13" t="s">
        <v>90</v>
      </c>
      <c r="D88" s="14" t="s">
        <v>117</v>
      </c>
      <c r="E88" s="13" t="s">
        <v>40</v>
      </c>
      <c r="F88" s="13">
        <v>2304400</v>
      </c>
      <c r="G88" s="13">
        <f>VLOOKUP(D88,[1]Planilha2!$A$2:$W$999,2,0)</f>
        <v>5</v>
      </c>
      <c r="H88" s="13">
        <f>VLOOKUP(D88,[1]Planilha2!$A$2:$W$999,19,0)</f>
        <v>1</v>
      </c>
      <c r="I88" s="13">
        <f>VLOOKUP(D88,[1]Planilha2!$A$2:$W$999,20,0)</f>
        <v>0</v>
      </c>
      <c r="J88" s="13">
        <f>VLOOKUP(D88,[1]Planilha2!$A$2:$W$999,21,0)</f>
        <v>2</v>
      </c>
      <c r="K88" s="13">
        <v>0</v>
      </c>
      <c r="L88" s="13">
        <v>0</v>
      </c>
      <c r="M88" s="13">
        <f>VLOOKUP(D88,[1]Planilha2!$A$2:$W$999,17,0)</f>
        <v>0</v>
      </c>
      <c r="N88" s="13">
        <f>VLOOKUP(D88,[1]Planilha2!$A$2:$W$999,18,0)</f>
        <v>0</v>
      </c>
      <c r="O88" s="13">
        <f>VLOOKUP(D88,[1]Planilha2!$A$2:$W$999,4,0)</f>
        <v>0</v>
      </c>
      <c r="P88" s="13">
        <f>VLOOKUP(D88,[1]Planilha2!$A$2:$W$999,5,0)</f>
        <v>0</v>
      </c>
      <c r="Q88" s="13">
        <f>VLOOKUP(D88,[1]Planilha2!$A$2:$W$999,6,0)</f>
        <v>0</v>
      </c>
      <c r="R88" s="13">
        <f>VLOOKUP(D88,[1]Planilha2!$A$2:$W$999,7,0)</f>
        <v>0</v>
      </c>
      <c r="S88" s="13">
        <f>VLOOKUP(D88,[1]Planilha2!$A$2:$W$999,8,0)</f>
        <v>0</v>
      </c>
      <c r="T88" s="13">
        <f>VLOOKUP(D88,[1]Planilha2!$A$2:$W$999,9,0)</f>
        <v>0</v>
      </c>
      <c r="U88" s="13">
        <f>VLOOKUP(D88,[1]Planilha2!$A$2:$W$999,10,0)</f>
        <v>0</v>
      </c>
      <c r="V88" s="13">
        <f>VLOOKUP(D88,[1]Planilha2!$A$2:$W$999,11,0)</f>
        <v>0</v>
      </c>
      <c r="W88" s="13">
        <f>VLOOKUP(D88,[1]Planilha2!$A$2:$W$899,12,0)</f>
        <v>0</v>
      </c>
      <c r="X88" s="13">
        <f>VLOOKUP(D88,[1]Planilha2!$A$2:$W$999,13,0)</f>
        <v>0</v>
      </c>
      <c r="Y88" s="13">
        <f>VLOOKUP(D88,[1]Planilha2!$A$2:$W$999,14,0)</f>
        <v>0</v>
      </c>
      <c r="Z88" s="13">
        <f>VLOOKUP(D88,[1]Planilha2!$A$2:$W$999,15,0)</f>
        <v>0</v>
      </c>
      <c r="AA88" s="13">
        <f>VLOOKUP(D88,[1]Planilha2!$A$2:$W$999,16,0)</f>
        <v>0</v>
      </c>
    </row>
    <row r="89" spans="1:27" ht="29.1" customHeight="1" x14ac:dyDescent="0.2">
      <c r="A89" s="13">
        <v>76</v>
      </c>
      <c r="B89" s="13" t="s">
        <v>37</v>
      </c>
      <c r="C89" s="13" t="s">
        <v>90</v>
      </c>
      <c r="D89" s="14" t="s">
        <v>118</v>
      </c>
      <c r="E89" s="13" t="s">
        <v>40</v>
      </c>
      <c r="F89" s="13">
        <v>2304400</v>
      </c>
      <c r="G89" s="13">
        <f>VLOOKUP(D89,[1]Planilha2!$A$2:$W$999,2,0)</f>
        <v>11.5</v>
      </c>
      <c r="H89" s="13">
        <f>VLOOKUP(D89,[1]Planilha2!$A$2:$W$999,19,0)</f>
        <v>4</v>
      </c>
      <c r="I89" s="13">
        <f>VLOOKUP(D89,[1]Planilha2!$A$2:$W$999,20,0)</f>
        <v>1</v>
      </c>
      <c r="J89" s="13">
        <f>VLOOKUP(D89,[1]Planilha2!$A$2:$W$999,21,0)</f>
        <v>4</v>
      </c>
      <c r="K89" s="13">
        <v>0</v>
      </c>
      <c r="L89" s="13">
        <v>0</v>
      </c>
      <c r="M89" s="13">
        <f>VLOOKUP(D89,[1]Planilha2!$A$2:$W$999,17,0)</f>
        <v>0</v>
      </c>
      <c r="N89" s="13">
        <f>VLOOKUP(D89,[1]Planilha2!$A$2:$W$999,18,0)</f>
        <v>0</v>
      </c>
      <c r="O89" s="13">
        <f>VLOOKUP(D89,[1]Planilha2!$A$2:$W$999,4,0)</f>
        <v>0</v>
      </c>
      <c r="P89" s="13">
        <f>VLOOKUP(D89,[1]Planilha2!$A$2:$W$999,5,0)</f>
        <v>0</v>
      </c>
      <c r="Q89" s="13">
        <f>VLOOKUP(D89,[1]Planilha2!$A$2:$W$999,6,0)</f>
        <v>0</v>
      </c>
      <c r="R89" s="13">
        <f>VLOOKUP(D89,[1]Planilha2!$A$2:$W$999,7,0)</f>
        <v>0</v>
      </c>
      <c r="S89" s="13">
        <f>VLOOKUP(D89,[1]Planilha2!$A$2:$W$999,8,0)</f>
        <v>0</v>
      </c>
      <c r="T89" s="13">
        <f>VLOOKUP(D89,[1]Planilha2!$A$2:$W$999,9,0)</f>
        <v>0</v>
      </c>
      <c r="U89" s="13">
        <f>VLOOKUP(D89,[1]Planilha2!$A$2:$W$999,10,0)</f>
        <v>0</v>
      </c>
      <c r="V89" s="13">
        <f>VLOOKUP(D89,[1]Planilha2!$A$2:$W$999,11,0)</f>
        <v>0</v>
      </c>
      <c r="W89" s="13">
        <f>VLOOKUP(D89,[1]Planilha2!$A$2:$W$899,12,0)</f>
        <v>0</v>
      </c>
      <c r="X89" s="13">
        <f>VLOOKUP(D89,[1]Planilha2!$A$2:$W$999,13,0)</f>
        <v>0</v>
      </c>
      <c r="Y89" s="13">
        <f>VLOOKUP(D89,[1]Planilha2!$A$2:$W$999,14,0)</f>
        <v>0</v>
      </c>
      <c r="Z89" s="13">
        <f>VLOOKUP(D89,[1]Planilha2!$A$2:$W$999,15,0)</f>
        <v>0</v>
      </c>
      <c r="AA89" s="13">
        <f>VLOOKUP(D89,[1]Planilha2!$A$2:$W$999,16,0)</f>
        <v>0</v>
      </c>
    </row>
    <row r="90" spans="1:27" ht="29.1" customHeight="1" x14ac:dyDescent="0.2">
      <c r="A90" s="13">
        <v>77</v>
      </c>
      <c r="B90" s="13" t="s">
        <v>37</v>
      </c>
      <c r="C90" s="13" t="s">
        <v>90</v>
      </c>
      <c r="D90" s="14" t="s">
        <v>119</v>
      </c>
      <c r="E90" s="13" t="s">
        <v>40</v>
      </c>
      <c r="F90" s="13">
        <v>2304400</v>
      </c>
      <c r="G90" s="13">
        <f>VLOOKUP(D90,[1]Planilha2!$A$2:$W$999,2,0)</f>
        <v>4</v>
      </c>
      <c r="H90" s="13">
        <f>VLOOKUP(D90,[1]Planilha2!$A$2:$W$999,19,0)</f>
        <v>2</v>
      </c>
      <c r="I90" s="13">
        <f>VLOOKUP(D90,[1]Planilha2!$A$2:$W$999,20,0)</f>
        <v>0</v>
      </c>
      <c r="J90" s="13">
        <f>VLOOKUP(D90,[1]Planilha2!$A$2:$W$999,21,0)</f>
        <v>1</v>
      </c>
      <c r="K90" s="13">
        <v>0</v>
      </c>
      <c r="L90" s="13">
        <v>0</v>
      </c>
      <c r="M90" s="13">
        <f>VLOOKUP(D90,[1]Planilha2!$A$2:$W$999,17,0)</f>
        <v>0</v>
      </c>
      <c r="N90" s="13">
        <f>VLOOKUP(D90,[1]Planilha2!$A$2:$W$999,18,0)</f>
        <v>0</v>
      </c>
      <c r="O90" s="13">
        <f>VLOOKUP(D90,[1]Planilha2!$A$2:$W$999,4,0)</f>
        <v>0</v>
      </c>
      <c r="P90" s="13">
        <f>VLOOKUP(D90,[1]Planilha2!$A$2:$W$999,5,0)</f>
        <v>0</v>
      </c>
      <c r="Q90" s="13">
        <f>VLOOKUP(D90,[1]Planilha2!$A$2:$W$999,6,0)</f>
        <v>0</v>
      </c>
      <c r="R90" s="13">
        <f>VLOOKUP(D90,[1]Planilha2!$A$2:$W$999,7,0)</f>
        <v>1</v>
      </c>
      <c r="S90" s="13">
        <f>VLOOKUP(D90,[1]Planilha2!$A$2:$W$999,8,0)</f>
        <v>0</v>
      </c>
      <c r="T90" s="13">
        <f>VLOOKUP(D90,[1]Planilha2!$A$2:$W$999,9,0)</f>
        <v>0</v>
      </c>
      <c r="U90" s="13">
        <f>VLOOKUP(D90,[1]Planilha2!$A$2:$W$999,10,0)</f>
        <v>0</v>
      </c>
      <c r="V90" s="13">
        <f>VLOOKUP(D90,[1]Planilha2!$A$2:$W$999,11,0)</f>
        <v>0</v>
      </c>
      <c r="W90" s="13">
        <f>VLOOKUP(D90,[1]Planilha2!$A$2:$W$899,12,0)</f>
        <v>0</v>
      </c>
      <c r="X90" s="13">
        <f>VLOOKUP(D90,[1]Planilha2!$A$2:$W$999,13,0)</f>
        <v>0</v>
      </c>
      <c r="Y90" s="13">
        <f>VLOOKUP(D90,[1]Planilha2!$A$2:$W$999,14,0)</f>
        <v>0</v>
      </c>
      <c r="Z90" s="13">
        <f>VLOOKUP(D90,[1]Planilha2!$A$2:$W$999,15,0)</f>
        <v>0</v>
      </c>
      <c r="AA90" s="13">
        <f>VLOOKUP(D90,[1]Planilha2!$A$2:$W$999,16,0)</f>
        <v>0</v>
      </c>
    </row>
    <row r="91" spans="1:27" ht="29.1" customHeight="1" x14ac:dyDescent="0.2">
      <c r="A91" s="13">
        <v>78</v>
      </c>
      <c r="B91" s="13" t="s">
        <v>37</v>
      </c>
      <c r="C91" s="13" t="s">
        <v>90</v>
      </c>
      <c r="D91" s="14" t="s">
        <v>120</v>
      </c>
      <c r="E91" s="13" t="s">
        <v>40</v>
      </c>
      <c r="F91" s="13">
        <v>2304400</v>
      </c>
      <c r="G91" s="13">
        <f>VLOOKUP(D91,[1]Planilha2!$A$2:$W$999,2,0)</f>
        <v>4.5</v>
      </c>
      <c r="H91" s="13">
        <f>VLOOKUP(D91,[1]Planilha2!$A$2:$W$999,19,0)</f>
        <v>1</v>
      </c>
      <c r="I91" s="13">
        <f>VLOOKUP(D91,[1]Planilha2!$A$2:$W$999,20,0)</f>
        <v>0</v>
      </c>
      <c r="J91" s="13">
        <f>VLOOKUP(D91,[1]Planilha2!$A$2:$W$999,21,0)</f>
        <v>2</v>
      </c>
      <c r="K91" s="13">
        <v>0</v>
      </c>
      <c r="L91" s="13">
        <v>0</v>
      </c>
      <c r="M91" s="13">
        <f>VLOOKUP(D91,[1]Planilha2!$A$2:$W$999,17,0)</f>
        <v>0</v>
      </c>
      <c r="N91" s="13">
        <f>VLOOKUP(D91,[1]Planilha2!$A$2:$W$999,18,0)</f>
        <v>0</v>
      </c>
      <c r="O91" s="13">
        <f>VLOOKUP(D91,[1]Planilha2!$A$2:$W$999,4,0)</f>
        <v>0</v>
      </c>
      <c r="P91" s="13">
        <f>VLOOKUP(D91,[1]Planilha2!$A$2:$W$999,5,0)</f>
        <v>0</v>
      </c>
      <c r="Q91" s="13">
        <f>VLOOKUP(D91,[1]Planilha2!$A$2:$W$999,6,0)</f>
        <v>0</v>
      </c>
      <c r="R91" s="13">
        <f>VLOOKUP(D91,[1]Planilha2!$A$2:$W$999,7,0)</f>
        <v>0</v>
      </c>
      <c r="S91" s="13">
        <f>VLOOKUP(D91,[1]Planilha2!$A$2:$W$999,8,0)</f>
        <v>0</v>
      </c>
      <c r="T91" s="13">
        <f>VLOOKUP(D91,[1]Planilha2!$A$2:$W$999,9,0)</f>
        <v>0</v>
      </c>
      <c r="U91" s="13">
        <f>VLOOKUP(D91,[1]Planilha2!$A$2:$W$999,10,0)</f>
        <v>0</v>
      </c>
      <c r="V91" s="13">
        <f>VLOOKUP(D91,[1]Planilha2!$A$2:$W$999,11,0)</f>
        <v>0</v>
      </c>
      <c r="W91" s="13">
        <f>VLOOKUP(D91,[1]Planilha2!$A$2:$W$899,12,0)</f>
        <v>0</v>
      </c>
      <c r="X91" s="13">
        <f>VLOOKUP(D91,[1]Planilha2!$A$2:$W$999,13,0)</f>
        <v>0</v>
      </c>
      <c r="Y91" s="13">
        <f>VLOOKUP(D91,[1]Planilha2!$A$2:$W$999,14,0)</f>
        <v>0</v>
      </c>
      <c r="Z91" s="13">
        <f>VLOOKUP(D91,[1]Planilha2!$A$2:$W$999,15,0)</f>
        <v>0</v>
      </c>
      <c r="AA91" s="13">
        <f>VLOOKUP(D91,[1]Planilha2!$A$2:$W$999,16,0)</f>
        <v>0</v>
      </c>
    </row>
    <row r="92" spans="1:27" ht="29.1" customHeight="1" x14ac:dyDescent="0.2">
      <c r="A92" s="13">
        <v>79</v>
      </c>
      <c r="B92" s="13" t="s">
        <v>37</v>
      </c>
      <c r="C92" s="13" t="s">
        <v>90</v>
      </c>
      <c r="D92" s="14" t="s">
        <v>121</v>
      </c>
      <c r="E92" s="13" t="s">
        <v>40</v>
      </c>
      <c r="F92" s="13">
        <v>2304400</v>
      </c>
      <c r="G92" s="13">
        <f>VLOOKUP(D92,[1]Planilha2!$A$2:$W$999,2,0)</f>
        <v>4</v>
      </c>
      <c r="H92" s="13">
        <f>VLOOKUP(D92,[1]Planilha2!$A$2:$W$999,19,0)</f>
        <v>1</v>
      </c>
      <c r="I92" s="13">
        <f>VLOOKUP(D92,[1]Planilha2!$A$2:$W$999,20,0)</f>
        <v>0</v>
      </c>
      <c r="J92" s="13">
        <f>VLOOKUP(D92,[1]Planilha2!$A$2:$W$999,21,0)</f>
        <v>2</v>
      </c>
      <c r="K92" s="13">
        <v>0</v>
      </c>
      <c r="L92" s="13">
        <v>0</v>
      </c>
      <c r="M92" s="13">
        <f>VLOOKUP(D92,[1]Planilha2!$A$2:$W$999,17,0)</f>
        <v>0</v>
      </c>
      <c r="N92" s="13">
        <f>VLOOKUP(D92,[1]Planilha2!$A$2:$W$999,18,0)</f>
        <v>0</v>
      </c>
      <c r="O92" s="13">
        <f>VLOOKUP(D92,[1]Planilha2!$A$2:$W$999,4,0)</f>
        <v>0</v>
      </c>
      <c r="P92" s="13">
        <f>VLOOKUP(D92,[1]Planilha2!$A$2:$W$999,5,0)</f>
        <v>0</v>
      </c>
      <c r="Q92" s="13">
        <f>VLOOKUP(D92,[1]Planilha2!$A$2:$W$999,6,0)</f>
        <v>0</v>
      </c>
      <c r="R92" s="13">
        <f>VLOOKUP(D92,[1]Planilha2!$A$2:$W$999,7,0)</f>
        <v>0</v>
      </c>
      <c r="S92" s="13">
        <f>VLOOKUP(D92,[1]Planilha2!$A$2:$W$999,8,0)</f>
        <v>0</v>
      </c>
      <c r="T92" s="13">
        <f>VLOOKUP(D92,[1]Planilha2!$A$2:$W$999,9,0)</f>
        <v>0</v>
      </c>
      <c r="U92" s="13">
        <f>VLOOKUP(D92,[1]Planilha2!$A$2:$W$999,10,0)</f>
        <v>0</v>
      </c>
      <c r="V92" s="13">
        <f>VLOOKUP(D92,[1]Planilha2!$A$2:$W$999,11,0)</f>
        <v>0</v>
      </c>
      <c r="W92" s="13">
        <f>VLOOKUP(D92,[1]Planilha2!$A$2:$W$899,12,0)</f>
        <v>0</v>
      </c>
      <c r="X92" s="13">
        <f>VLOOKUP(D92,[1]Planilha2!$A$2:$W$999,13,0)</f>
        <v>0</v>
      </c>
      <c r="Y92" s="13">
        <f>VLOOKUP(D92,[1]Planilha2!$A$2:$W$999,14,0)</f>
        <v>0</v>
      </c>
      <c r="Z92" s="13">
        <f>VLOOKUP(D92,[1]Planilha2!$A$2:$W$999,15,0)</f>
        <v>0</v>
      </c>
      <c r="AA92" s="13">
        <f>VLOOKUP(D92,[1]Planilha2!$A$2:$W$999,16,0)</f>
        <v>0</v>
      </c>
    </row>
    <row r="93" spans="1:27" ht="29.1" customHeight="1" x14ac:dyDescent="0.2">
      <c r="A93" s="13">
        <v>80</v>
      </c>
      <c r="B93" s="13" t="s">
        <v>37</v>
      </c>
      <c r="C93" s="13" t="s">
        <v>90</v>
      </c>
      <c r="D93" s="14" t="s">
        <v>122</v>
      </c>
      <c r="E93" s="13" t="s">
        <v>40</v>
      </c>
      <c r="F93" s="13">
        <v>2304400</v>
      </c>
      <c r="G93" s="13">
        <f>VLOOKUP(D93,[1]Planilha2!$A$2:$W$999,2,0)</f>
        <v>4</v>
      </c>
      <c r="H93" s="13">
        <f>VLOOKUP(D93,[1]Planilha2!$A$2:$W$999,19,0)</f>
        <v>1</v>
      </c>
      <c r="I93" s="13">
        <f>VLOOKUP(D93,[1]Planilha2!$A$2:$W$999,20,0)</f>
        <v>0</v>
      </c>
      <c r="J93" s="13">
        <f>VLOOKUP(D93,[1]Planilha2!$A$2:$W$999,21,0)</f>
        <v>1</v>
      </c>
      <c r="K93" s="13">
        <v>0</v>
      </c>
      <c r="L93" s="13">
        <v>0</v>
      </c>
      <c r="M93" s="13">
        <f>VLOOKUP(D93,[1]Planilha2!$A$2:$W$999,17,0)</f>
        <v>0</v>
      </c>
      <c r="N93" s="13">
        <f>VLOOKUP(D93,[1]Planilha2!$A$2:$W$999,18,0)</f>
        <v>0</v>
      </c>
      <c r="O93" s="13">
        <f>VLOOKUP(D93,[1]Planilha2!$A$2:$W$999,4,0)</f>
        <v>0</v>
      </c>
      <c r="P93" s="13">
        <f>VLOOKUP(D93,[1]Planilha2!$A$2:$W$999,5,0)</f>
        <v>0</v>
      </c>
      <c r="Q93" s="13">
        <f>VLOOKUP(D93,[1]Planilha2!$A$2:$W$999,6,0)</f>
        <v>0</v>
      </c>
      <c r="R93" s="13">
        <f>VLOOKUP(D93,[1]Planilha2!$A$2:$W$999,7,0)</f>
        <v>0</v>
      </c>
      <c r="S93" s="13">
        <f>VLOOKUP(D93,[1]Planilha2!$A$2:$W$999,8,0)</f>
        <v>0</v>
      </c>
      <c r="T93" s="13">
        <f>VLOOKUP(D93,[1]Planilha2!$A$2:$W$999,9,0)</f>
        <v>0</v>
      </c>
      <c r="U93" s="13">
        <f>VLOOKUP(D93,[1]Planilha2!$A$2:$W$999,10,0)</f>
        <v>0</v>
      </c>
      <c r="V93" s="13">
        <f>VLOOKUP(D93,[1]Planilha2!$A$2:$W$999,11,0)</f>
        <v>0</v>
      </c>
      <c r="W93" s="13">
        <f>VLOOKUP(D93,[1]Planilha2!$A$2:$W$899,12,0)</f>
        <v>1</v>
      </c>
      <c r="X93" s="13">
        <f>VLOOKUP(D93,[1]Planilha2!$A$2:$W$999,13,0)</f>
        <v>0</v>
      </c>
      <c r="Y93" s="13">
        <f>VLOOKUP(D93,[1]Planilha2!$A$2:$W$999,14,0)</f>
        <v>0</v>
      </c>
      <c r="Z93" s="13">
        <f>VLOOKUP(D93,[1]Planilha2!$A$2:$W$999,15,0)</f>
        <v>0</v>
      </c>
      <c r="AA93" s="13">
        <f>VLOOKUP(D93,[1]Planilha2!$A$2:$W$999,16,0)</f>
        <v>0</v>
      </c>
    </row>
    <row r="94" spans="1:27" ht="29.1" customHeight="1" x14ac:dyDescent="0.2">
      <c r="A94" s="13">
        <v>81</v>
      </c>
      <c r="B94" s="13" t="s">
        <v>37</v>
      </c>
      <c r="C94" s="13" t="s">
        <v>90</v>
      </c>
      <c r="D94" s="14" t="s">
        <v>123</v>
      </c>
      <c r="E94" s="13" t="s">
        <v>40</v>
      </c>
      <c r="F94" s="13">
        <v>2304400</v>
      </c>
      <c r="G94" s="13">
        <f>VLOOKUP(D94,[1]Planilha2!$A$2:$W$999,2,0)</f>
        <v>4.5</v>
      </c>
      <c r="H94" s="13">
        <f>VLOOKUP(D94,[1]Planilha2!$A$2:$W$999,19,0)</f>
        <v>2</v>
      </c>
      <c r="I94" s="13">
        <f>VLOOKUP(D94,[1]Planilha2!$A$2:$W$999,20,0)</f>
        <v>0</v>
      </c>
      <c r="J94" s="13">
        <f>VLOOKUP(D94,[1]Planilha2!$A$2:$W$999,21,0)</f>
        <v>2</v>
      </c>
      <c r="K94" s="13">
        <v>0</v>
      </c>
      <c r="L94" s="13">
        <v>0</v>
      </c>
      <c r="M94" s="13">
        <f>VLOOKUP(D94,[1]Planilha2!$A$2:$W$999,17,0)</f>
        <v>0</v>
      </c>
      <c r="N94" s="13">
        <f>VLOOKUP(D94,[1]Planilha2!$A$2:$W$999,18,0)</f>
        <v>0</v>
      </c>
      <c r="O94" s="13">
        <f>VLOOKUP(D94,[1]Planilha2!$A$2:$W$999,4,0)</f>
        <v>0</v>
      </c>
      <c r="P94" s="13">
        <f>VLOOKUP(D94,[1]Planilha2!$A$2:$W$999,5,0)</f>
        <v>0</v>
      </c>
      <c r="Q94" s="13">
        <f>VLOOKUP(D94,[1]Planilha2!$A$2:$W$999,6,0)</f>
        <v>0</v>
      </c>
      <c r="R94" s="13">
        <f>VLOOKUP(D94,[1]Planilha2!$A$2:$W$999,7,0)</f>
        <v>0</v>
      </c>
      <c r="S94" s="13">
        <f>VLOOKUP(D94,[1]Planilha2!$A$2:$W$999,8,0)</f>
        <v>0</v>
      </c>
      <c r="T94" s="13">
        <f>VLOOKUP(D94,[1]Planilha2!$A$2:$W$999,9,0)</f>
        <v>0</v>
      </c>
      <c r="U94" s="13">
        <f>VLOOKUP(D94,[1]Planilha2!$A$2:$W$999,10,0)</f>
        <v>0</v>
      </c>
      <c r="V94" s="13">
        <f>VLOOKUP(D94,[1]Planilha2!$A$2:$W$999,11,0)</f>
        <v>0</v>
      </c>
      <c r="W94" s="13">
        <f>VLOOKUP(D94,[1]Planilha2!$A$2:$W$899,12,0)</f>
        <v>0</v>
      </c>
      <c r="X94" s="13">
        <f>VLOOKUP(D94,[1]Planilha2!$A$2:$W$999,13,0)</f>
        <v>0</v>
      </c>
      <c r="Y94" s="13">
        <f>VLOOKUP(D94,[1]Planilha2!$A$2:$W$999,14,0)</f>
        <v>0</v>
      </c>
      <c r="Z94" s="13">
        <f>VLOOKUP(D94,[1]Planilha2!$A$2:$W$999,15,0)</f>
        <v>0</v>
      </c>
      <c r="AA94" s="13">
        <f>VLOOKUP(D94,[1]Planilha2!$A$2:$W$999,16,0)</f>
        <v>0</v>
      </c>
    </row>
    <row r="95" spans="1:27" ht="29.1" customHeight="1" x14ac:dyDescent="0.2">
      <c r="A95" s="13">
        <v>82</v>
      </c>
      <c r="B95" s="13" t="s">
        <v>37</v>
      </c>
      <c r="C95" s="13" t="s">
        <v>90</v>
      </c>
      <c r="D95" s="14" t="s">
        <v>124</v>
      </c>
      <c r="E95" s="13" t="s">
        <v>40</v>
      </c>
      <c r="F95" s="13">
        <v>2303709</v>
      </c>
      <c r="G95" s="13">
        <f>VLOOKUP(D95,[1]Planilha2!$A$2:$W$999,2,0)</f>
        <v>5</v>
      </c>
      <c r="H95" s="13">
        <f>VLOOKUP(D95,[1]Planilha2!$A$2:$W$999,19,0)</f>
        <v>1</v>
      </c>
      <c r="I95" s="13">
        <f>VLOOKUP(D95,[1]Planilha2!$A$2:$W$999,20,0)</f>
        <v>0</v>
      </c>
      <c r="J95" s="13">
        <f>VLOOKUP(D95,[1]Planilha2!$A$2:$W$999,21,0)</f>
        <v>2</v>
      </c>
      <c r="K95" s="13">
        <v>0</v>
      </c>
      <c r="L95" s="13">
        <v>0</v>
      </c>
      <c r="M95" s="13">
        <f>VLOOKUP(D95,[1]Planilha2!$A$2:$W$999,17,0)</f>
        <v>0</v>
      </c>
      <c r="N95" s="13">
        <f>VLOOKUP(D95,[1]Planilha2!$A$2:$W$999,18,0)</f>
        <v>0</v>
      </c>
      <c r="O95" s="13">
        <f>VLOOKUP(D95,[1]Planilha2!$A$2:$W$999,4,0)</f>
        <v>0</v>
      </c>
      <c r="P95" s="13">
        <f>VLOOKUP(D95,[1]Planilha2!$A$2:$W$999,5,0)</f>
        <v>0</v>
      </c>
      <c r="Q95" s="13">
        <f>VLOOKUP(D95,[1]Planilha2!$A$2:$W$999,6,0)</f>
        <v>0</v>
      </c>
      <c r="R95" s="13">
        <f>VLOOKUP(D95,[1]Planilha2!$A$2:$W$999,7,0)</f>
        <v>0</v>
      </c>
      <c r="S95" s="13">
        <f>VLOOKUP(D95,[1]Planilha2!$A$2:$W$999,8,0)</f>
        <v>0</v>
      </c>
      <c r="T95" s="13">
        <f>VLOOKUP(D95,[1]Planilha2!$A$2:$W$999,9,0)</f>
        <v>0</v>
      </c>
      <c r="U95" s="13">
        <f>VLOOKUP(D95,[1]Planilha2!$A$2:$W$999,10,0)</f>
        <v>0</v>
      </c>
      <c r="V95" s="13">
        <f>VLOOKUP(D95,[1]Planilha2!$A$2:$W$999,11,0)</f>
        <v>0</v>
      </c>
      <c r="W95" s="13">
        <f>VLOOKUP(D95,[1]Planilha2!$A$2:$W$899,12,0)</f>
        <v>0</v>
      </c>
      <c r="X95" s="13">
        <f>VLOOKUP(D95,[1]Planilha2!$A$2:$W$999,13,0)</f>
        <v>0</v>
      </c>
      <c r="Y95" s="13">
        <f>VLOOKUP(D95,[1]Planilha2!$A$2:$W$999,14,0)</f>
        <v>0</v>
      </c>
      <c r="Z95" s="13">
        <f>VLOOKUP(D95,[1]Planilha2!$A$2:$W$999,15,0)</f>
        <v>0</v>
      </c>
      <c r="AA95" s="13">
        <f>VLOOKUP(D95,[1]Planilha2!$A$2:$W$999,16,0)</f>
        <v>0</v>
      </c>
    </row>
    <row r="96" spans="1:27" ht="29.1" customHeight="1" x14ac:dyDescent="0.2">
      <c r="A96" s="13">
        <v>83</v>
      </c>
      <c r="B96" s="13" t="s">
        <v>37</v>
      </c>
      <c r="C96" s="13" t="s">
        <v>90</v>
      </c>
      <c r="D96" s="14" t="s">
        <v>125</v>
      </c>
      <c r="E96" s="13" t="s">
        <v>40</v>
      </c>
      <c r="F96" s="13">
        <v>2304202</v>
      </c>
      <c r="G96" s="13">
        <f>VLOOKUP(D96,[1]Planilha2!$A$2:$W$999,2,0)</f>
        <v>7.5</v>
      </c>
      <c r="H96" s="13">
        <f>VLOOKUP(D96,[1]Planilha2!$A$2:$W$999,19,0)</f>
        <v>1</v>
      </c>
      <c r="I96" s="13">
        <f>VLOOKUP(D96,[1]Planilha2!$A$2:$W$999,20,0)</f>
        <v>0</v>
      </c>
      <c r="J96" s="13">
        <f>VLOOKUP(D96,[1]Planilha2!$A$2:$W$999,21,0)</f>
        <v>0</v>
      </c>
      <c r="K96" s="13">
        <v>0</v>
      </c>
      <c r="L96" s="13">
        <v>0</v>
      </c>
      <c r="M96" s="13">
        <f>VLOOKUP(D96,[1]Planilha2!$A$2:$W$999,17,0)</f>
        <v>0</v>
      </c>
      <c r="N96" s="13">
        <f>VLOOKUP(D96,[1]Planilha2!$A$2:$W$999,18,0)</f>
        <v>0</v>
      </c>
      <c r="O96" s="13">
        <f>VLOOKUP(D96,[1]Planilha2!$A$2:$W$999,4,0)</f>
        <v>0</v>
      </c>
      <c r="P96" s="13">
        <f>VLOOKUP(D96,[1]Planilha2!$A$2:$W$999,5,0)</f>
        <v>0</v>
      </c>
      <c r="Q96" s="13">
        <f>VLOOKUP(D96,[1]Planilha2!$A$2:$W$999,6,0)</f>
        <v>0</v>
      </c>
      <c r="R96" s="13">
        <f>VLOOKUP(D96,[1]Planilha2!$A$2:$W$999,7,0)</f>
        <v>1</v>
      </c>
      <c r="S96" s="13">
        <f>VLOOKUP(D96,[1]Planilha2!$A$2:$W$999,8,0)</f>
        <v>0</v>
      </c>
      <c r="T96" s="13">
        <f>VLOOKUP(D96,[1]Planilha2!$A$2:$W$999,9,0)</f>
        <v>0</v>
      </c>
      <c r="U96" s="13">
        <f>VLOOKUP(D96,[1]Planilha2!$A$2:$W$999,10,0)</f>
        <v>0</v>
      </c>
      <c r="V96" s="13">
        <f>VLOOKUP(D96,[1]Planilha2!$A$2:$W$999,11,0)</f>
        <v>0</v>
      </c>
      <c r="W96" s="13">
        <f>VLOOKUP(D96,[1]Planilha2!$A$2:$W$899,12,0)</f>
        <v>1</v>
      </c>
      <c r="X96" s="13">
        <f>VLOOKUP(D96,[1]Planilha2!$A$2:$W$999,13,0)</f>
        <v>0</v>
      </c>
      <c r="Y96" s="13">
        <f>VLOOKUP(D96,[1]Planilha2!$A$2:$W$999,14,0)</f>
        <v>0</v>
      </c>
      <c r="Z96" s="13">
        <f>VLOOKUP(D96,[1]Planilha2!$A$2:$W$999,15,0)</f>
        <v>0</v>
      </c>
      <c r="AA96" s="13">
        <f>VLOOKUP(D96,[1]Planilha2!$A$2:$W$999,16,0)</f>
        <v>0</v>
      </c>
    </row>
    <row r="97" spans="1:27" ht="29.1" customHeight="1" x14ac:dyDescent="0.2">
      <c r="A97" s="13">
        <v>84</v>
      </c>
      <c r="B97" s="13" t="s">
        <v>37</v>
      </c>
      <c r="C97" s="13" t="s">
        <v>90</v>
      </c>
      <c r="D97" s="14" t="s">
        <v>126</v>
      </c>
      <c r="E97" s="13" t="s">
        <v>40</v>
      </c>
      <c r="F97" s="13">
        <v>2304400</v>
      </c>
      <c r="G97" s="13">
        <f>VLOOKUP(D97,[1]Planilha2!$A$2:$W$999,2,0)</f>
        <v>3</v>
      </c>
      <c r="H97" s="13">
        <f>VLOOKUP(D97,[1]Planilha2!$A$2:$W$999,19,0)</f>
        <v>1</v>
      </c>
      <c r="I97" s="13">
        <f>VLOOKUP(D97,[1]Planilha2!$A$2:$W$999,20,0)</f>
        <v>0</v>
      </c>
      <c r="J97" s="13">
        <f>VLOOKUP(D97,[1]Planilha2!$A$2:$W$999,21,0)</f>
        <v>0</v>
      </c>
      <c r="K97" s="13">
        <v>0</v>
      </c>
      <c r="L97" s="13">
        <v>0</v>
      </c>
      <c r="M97" s="13">
        <f>VLOOKUP(D97,[1]Planilha2!$A$2:$W$999,17,0)</f>
        <v>0</v>
      </c>
      <c r="N97" s="13">
        <f>VLOOKUP(D97,[1]Planilha2!$A$2:$W$999,18,0)</f>
        <v>0</v>
      </c>
      <c r="O97" s="13">
        <f>VLOOKUP(D97,[1]Planilha2!$A$2:$W$999,4,0)</f>
        <v>0</v>
      </c>
      <c r="P97" s="13">
        <f>VLOOKUP(D97,[1]Planilha2!$A$2:$W$999,5,0)</f>
        <v>0</v>
      </c>
      <c r="Q97" s="13">
        <f>VLOOKUP(D97,[1]Planilha2!$A$2:$W$999,6,0)</f>
        <v>0</v>
      </c>
      <c r="R97" s="13">
        <f>VLOOKUP(D97,[1]Planilha2!$A$2:$W$999,7,0)</f>
        <v>1</v>
      </c>
      <c r="S97" s="13">
        <f>VLOOKUP(D97,[1]Planilha2!$A$2:$W$999,8,0)</f>
        <v>0</v>
      </c>
      <c r="T97" s="13">
        <f>VLOOKUP(D97,[1]Planilha2!$A$2:$W$999,9,0)</f>
        <v>0</v>
      </c>
      <c r="U97" s="13">
        <f>VLOOKUP(D97,[1]Planilha2!$A$2:$W$999,10,0)</f>
        <v>0</v>
      </c>
      <c r="V97" s="13">
        <f>VLOOKUP(D97,[1]Planilha2!$A$2:$W$999,11,0)</f>
        <v>0</v>
      </c>
      <c r="W97" s="13">
        <f>VLOOKUP(D97,[1]Planilha2!$A$2:$W$899,12,0)</f>
        <v>1</v>
      </c>
      <c r="X97" s="13">
        <f>VLOOKUP(D97,[1]Planilha2!$A$2:$W$999,13,0)</f>
        <v>0</v>
      </c>
      <c r="Y97" s="13">
        <f>VLOOKUP(D97,[1]Planilha2!$A$2:$W$999,14,0)</f>
        <v>0</v>
      </c>
      <c r="Z97" s="13">
        <f>VLOOKUP(D97,[1]Planilha2!$A$2:$W$999,15,0)</f>
        <v>0</v>
      </c>
      <c r="AA97" s="13">
        <f>VLOOKUP(D97,[1]Planilha2!$A$2:$W$999,16,0)</f>
        <v>0</v>
      </c>
    </row>
    <row r="98" spans="1:27" ht="29.1" customHeight="1" x14ac:dyDescent="0.2">
      <c r="A98" s="13">
        <v>85</v>
      </c>
      <c r="B98" s="13" t="s">
        <v>37</v>
      </c>
      <c r="C98" s="13" t="s">
        <v>90</v>
      </c>
      <c r="D98" s="14" t="s">
        <v>127</v>
      </c>
      <c r="E98" s="13" t="s">
        <v>40</v>
      </c>
      <c r="F98" s="13">
        <v>2307304</v>
      </c>
      <c r="G98" s="13">
        <f>VLOOKUP(D98,[1]Planilha2!$A$2:$W$999,2,0)</f>
        <v>4</v>
      </c>
      <c r="H98" s="13">
        <f>VLOOKUP(D98,[1]Planilha2!$A$2:$W$999,19,0)</f>
        <v>1</v>
      </c>
      <c r="I98" s="13">
        <f>VLOOKUP(D98,[1]Planilha2!$A$2:$W$999,20,0)</f>
        <v>4</v>
      </c>
      <c r="J98" s="13">
        <f>VLOOKUP(D98,[1]Planilha2!$A$2:$W$999,21,0)</f>
        <v>2</v>
      </c>
      <c r="K98" s="13">
        <v>0</v>
      </c>
      <c r="L98" s="13">
        <v>0</v>
      </c>
      <c r="M98" s="13">
        <f>VLOOKUP(D98,[1]Planilha2!$A$2:$W$999,17,0)</f>
        <v>0</v>
      </c>
      <c r="N98" s="13">
        <f>VLOOKUP(D98,[1]Planilha2!$A$2:$W$999,18,0)</f>
        <v>0</v>
      </c>
      <c r="O98" s="13">
        <f>VLOOKUP(D98,[1]Planilha2!$A$2:$W$999,4,0)</f>
        <v>0</v>
      </c>
      <c r="P98" s="13">
        <f>VLOOKUP(D98,[1]Planilha2!$A$2:$W$999,5,0)</f>
        <v>0</v>
      </c>
      <c r="Q98" s="13">
        <f>VLOOKUP(D98,[1]Planilha2!$A$2:$W$999,6,0)</f>
        <v>0</v>
      </c>
      <c r="R98" s="13">
        <f>VLOOKUP(D98,[1]Planilha2!$A$2:$W$999,7,0)</f>
        <v>0</v>
      </c>
      <c r="S98" s="13">
        <f>VLOOKUP(D98,[1]Planilha2!$A$2:$W$999,8,0)</f>
        <v>0</v>
      </c>
      <c r="T98" s="13">
        <f>VLOOKUP(D98,[1]Planilha2!$A$2:$W$999,9,0)</f>
        <v>0</v>
      </c>
      <c r="U98" s="13">
        <f>VLOOKUP(D98,[1]Planilha2!$A$2:$W$999,10,0)</f>
        <v>0</v>
      </c>
      <c r="V98" s="13">
        <f>VLOOKUP(D98,[1]Planilha2!$A$2:$W$999,11,0)</f>
        <v>0</v>
      </c>
      <c r="W98" s="13">
        <f>VLOOKUP(D98,[1]Planilha2!$A$2:$W$899,12,0)</f>
        <v>0</v>
      </c>
      <c r="X98" s="13">
        <f>VLOOKUP(D98,[1]Planilha2!$A$2:$W$999,13,0)</f>
        <v>0</v>
      </c>
      <c r="Y98" s="13">
        <f>VLOOKUP(D98,[1]Planilha2!$A$2:$W$999,14,0)</f>
        <v>0</v>
      </c>
      <c r="Z98" s="13">
        <f>VLOOKUP(D98,[1]Planilha2!$A$2:$W$999,15,0)</f>
        <v>0</v>
      </c>
      <c r="AA98" s="13">
        <f>VLOOKUP(D98,[1]Planilha2!$A$2:$W$999,16,0)</f>
        <v>0</v>
      </c>
    </row>
    <row r="99" spans="1:27" ht="29.1" customHeight="1" x14ac:dyDescent="0.2">
      <c r="A99" s="13">
        <v>86</v>
      </c>
      <c r="B99" s="13" t="s">
        <v>37</v>
      </c>
      <c r="C99" s="13" t="s">
        <v>90</v>
      </c>
      <c r="D99" s="14" t="s">
        <v>128</v>
      </c>
      <c r="E99" s="13" t="s">
        <v>40</v>
      </c>
      <c r="F99" s="13">
        <v>2307650</v>
      </c>
      <c r="G99" s="13">
        <f>VLOOKUP(D99,[1]Planilha2!$A$2:$W$999,2,0)</f>
        <v>8</v>
      </c>
      <c r="H99" s="13">
        <f>VLOOKUP(D99,[1]Planilha2!$A$2:$W$999,19,0)</f>
        <v>3</v>
      </c>
      <c r="I99" s="13">
        <f>VLOOKUP(D99,[1]Planilha2!$A$2:$W$999,20,0)</f>
        <v>6</v>
      </c>
      <c r="J99" s="13">
        <f>VLOOKUP(D99,[1]Planilha2!$A$2:$W$999,21,0)</f>
        <v>2</v>
      </c>
      <c r="K99" s="13">
        <v>0</v>
      </c>
      <c r="L99" s="13">
        <v>0</v>
      </c>
      <c r="M99" s="13">
        <f>VLOOKUP(D99,[1]Planilha2!$A$2:$W$999,17,0)</f>
        <v>0</v>
      </c>
      <c r="N99" s="13">
        <f>VLOOKUP(D99,[1]Planilha2!$A$2:$W$999,18,0)</f>
        <v>0</v>
      </c>
      <c r="O99" s="13">
        <f>VLOOKUP(D99,[1]Planilha2!$A$2:$W$999,4,0)</f>
        <v>0</v>
      </c>
      <c r="P99" s="13">
        <f>VLOOKUP(D99,[1]Planilha2!$A$2:$W$999,5,0)</f>
        <v>0</v>
      </c>
      <c r="Q99" s="13">
        <f>VLOOKUP(D99,[1]Planilha2!$A$2:$W$999,6,0)</f>
        <v>0</v>
      </c>
      <c r="R99" s="13">
        <f>VLOOKUP(D99,[1]Planilha2!$A$2:$W$999,7,0)</f>
        <v>0</v>
      </c>
      <c r="S99" s="13">
        <f>VLOOKUP(D99,[1]Planilha2!$A$2:$W$999,8,0)</f>
        <v>0</v>
      </c>
      <c r="T99" s="13">
        <f>VLOOKUP(D99,[1]Planilha2!$A$2:$W$999,9,0)</f>
        <v>0</v>
      </c>
      <c r="U99" s="13">
        <f>VLOOKUP(D99,[1]Planilha2!$A$2:$W$999,10,0)</f>
        <v>0</v>
      </c>
      <c r="V99" s="13">
        <f>VLOOKUP(D99,[1]Planilha2!$A$2:$W$999,11,0)</f>
        <v>0</v>
      </c>
      <c r="W99" s="13">
        <f>VLOOKUP(D99,[1]Planilha2!$A$2:$W$899,12,0)</f>
        <v>0</v>
      </c>
      <c r="X99" s="13">
        <f>VLOOKUP(D99,[1]Planilha2!$A$2:$W$999,13,0)</f>
        <v>0</v>
      </c>
      <c r="Y99" s="13">
        <f>VLOOKUP(D99,[1]Planilha2!$A$2:$W$999,14,0)</f>
        <v>0</v>
      </c>
      <c r="Z99" s="13">
        <f>VLOOKUP(D99,[1]Planilha2!$A$2:$W$999,15,0)</f>
        <v>0</v>
      </c>
      <c r="AA99" s="13">
        <f>VLOOKUP(D99,[1]Planilha2!$A$2:$W$999,16,0)</f>
        <v>0</v>
      </c>
    </row>
    <row r="100" spans="1:27" ht="29.1" customHeight="1" x14ac:dyDescent="0.2">
      <c r="A100" s="13">
        <v>87</v>
      </c>
      <c r="B100" s="13" t="s">
        <v>37</v>
      </c>
      <c r="C100" s="13" t="s">
        <v>90</v>
      </c>
      <c r="D100" s="14" t="s">
        <v>129</v>
      </c>
      <c r="E100" s="13" t="s">
        <v>40</v>
      </c>
      <c r="F100" s="13">
        <v>2312908</v>
      </c>
      <c r="G100" s="13">
        <f>VLOOKUP(D100,[1]Planilha2!$A$2:$W$999,2,0)</f>
        <v>7</v>
      </c>
      <c r="H100" s="13">
        <f>VLOOKUP(D100,[1]Planilha2!$A$2:$W$999,19,0)</f>
        <v>5</v>
      </c>
      <c r="I100" s="13">
        <f>VLOOKUP(D100,[1]Planilha2!$A$2:$W$999,20,0)</f>
        <v>0</v>
      </c>
      <c r="J100" s="13">
        <f>VLOOKUP(D100,[1]Planilha2!$A$2:$W$999,21,0)</f>
        <v>2</v>
      </c>
      <c r="K100" s="13">
        <v>0</v>
      </c>
      <c r="L100" s="13">
        <v>0</v>
      </c>
      <c r="M100" s="13">
        <f>VLOOKUP(D100,[1]Planilha2!$A$2:$W$999,17,0)</f>
        <v>0</v>
      </c>
      <c r="N100" s="13">
        <f>VLOOKUP(D100,[1]Planilha2!$A$2:$W$999,18,0)</f>
        <v>0</v>
      </c>
      <c r="O100" s="13">
        <f>VLOOKUP(D100,[1]Planilha2!$A$2:$W$999,4,0)</f>
        <v>0</v>
      </c>
      <c r="P100" s="13">
        <f>VLOOKUP(D100,[1]Planilha2!$A$2:$W$999,5,0)</f>
        <v>0</v>
      </c>
      <c r="Q100" s="13">
        <f>VLOOKUP(D100,[1]Planilha2!$A$2:$W$999,6,0)</f>
        <v>0</v>
      </c>
      <c r="R100" s="13">
        <f>VLOOKUP(D100,[1]Planilha2!$A$2:$W$999,7,0)</f>
        <v>0</v>
      </c>
      <c r="S100" s="13">
        <f>VLOOKUP(D100,[1]Planilha2!$A$2:$W$999,8,0)</f>
        <v>0</v>
      </c>
      <c r="T100" s="13">
        <f>VLOOKUP(D100,[1]Planilha2!$A$2:$W$999,9,0)</f>
        <v>0</v>
      </c>
      <c r="U100" s="13">
        <f>VLOOKUP(D100,[1]Planilha2!$A$2:$W$999,10,0)</f>
        <v>0</v>
      </c>
      <c r="V100" s="13">
        <f>VLOOKUP(D100,[1]Planilha2!$A$2:$W$999,11,0)</f>
        <v>0</v>
      </c>
      <c r="W100" s="13">
        <f>VLOOKUP(D100,[1]Planilha2!$A$2:$W$899,12,0)</f>
        <v>0</v>
      </c>
      <c r="X100" s="13">
        <f>VLOOKUP(D100,[1]Planilha2!$A$2:$W$999,13,0)</f>
        <v>0</v>
      </c>
      <c r="Y100" s="13">
        <f>VLOOKUP(D100,[1]Planilha2!$A$2:$W$999,14,0)</f>
        <v>0</v>
      </c>
      <c r="Z100" s="13">
        <f>VLOOKUP(D100,[1]Planilha2!$A$2:$W$999,15,0)</f>
        <v>0</v>
      </c>
      <c r="AA100" s="13">
        <f>VLOOKUP(D100,[1]Planilha2!$A$2:$W$999,16,0)</f>
        <v>0</v>
      </c>
    </row>
    <row r="101" spans="1:27" ht="29.1" customHeight="1" x14ac:dyDescent="0.2">
      <c r="A101" s="13">
        <v>88</v>
      </c>
      <c r="B101" s="13" t="s">
        <v>37</v>
      </c>
      <c r="C101" s="13" t="s">
        <v>90</v>
      </c>
      <c r="D101" s="14" t="s">
        <v>130</v>
      </c>
      <c r="E101" s="13" t="s">
        <v>40</v>
      </c>
      <c r="F101" s="13">
        <v>2304202</v>
      </c>
      <c r="G101" s="13">
        <f>VLOOKUP(D101,[1]Planilha2!$A$2:$W$999,2,0)</f>
        <v>6</v>
      </c>
      <c r="H101" s="13">
        <f>VLOOKUP(D101,[1]Planilha2!$A$2:$W$999,19,0)</f>
        <v>1</v>
      </c>
      <c r="I101" s="13">
        <f>VLOOKUP(D101,[1]Planilha2!$A$2:$W$999,20,0)</f>
        <v>0</v>
      </c>
      <c r="J101" s="13">
        <f>VLOOKUP(D101,[1]Planilha2!$A$2:$W$999,21,0)</f>
        <v>1</v>
      </c>
      <c r="K101" s="13">
        <v>0</v>
      </c>
      <c r="L101" s="13">
        <v>0</v>
      </c>
      <c r="M101" s="13">
        <f>VLOOKUP(D101,[1]Planilha2!$A$2:$W$999,17,0)</f>
        <v>0</v>
      </c>
      <c r="N101" s="13">
        <f>VLOOKUP(D101,[1]Planilha2!$A$2:$W$999,18,0)</f>
        <v>0</v>
      </c>
      <c r="O101" s="13">
        <f>VLOOKUP(D101,[1]Planilha2!$A$2:$W$999,4,0)</f>
        <v>0</v>
      </c>
      <c r="P101" s="13">
        <f>VLOOKUP(D101,[1]Planilha2!$A$2:$W$999,5,0)</f>
        <v>0</v>
      </c>
      <c r="Q101" s="13">
        <f>VLOOKUP(D101,[1]Planilha2!$A$2:$W$999,6,0)</f>
        <v>0</v>
      </c>
      <c r="R101" s="13">
        <f>VLOOKUP(D101,[1]Planilha2!$A$2:$W$999,7,0)</f>
        <v>1</v>
      </c>
      <c r="S101" s="13">
        <f>VLOOKUP(D101,[1]Planilha2!$A$2:$W$999,8,0)</f>
        <v>0</v>
      </c>
      <c r="T101" s="13">
        <f>VLOOKUP(D101,[1]Planilha2!$A$2:$W$999,9,0)</f>
        <v>0</v>
      </c>
      <c r="U101" s="13">
        <f>VLOOKUP(D101,[1]Planilha2!$A$2:$W$999,10,0)</f>
        <v>0</v>
      </c>
      <c r="V101" s="13">
        <f>VLOOKUP(D101,[1]Planilha2!$A$2:$W$999,11,0)</f>
        <v>0</v>
      </c>
      <c r="W101" s="13">
        <f>VLOOKUP(D101,[1]Planilha2!$A$2:$W$899,12,0)</f>
        <v>0</v>
      </c>
      <c r="X101" s="13">
        <f>VLOOKUP(D101,[1]Planilha2!$A$2:$W$999,13,0)</f>
        <v>0</v>
      </c>
      <c r="Y101" s="13">
        <f>VLOOKUP(D101,[1]Planilha2!$A$2:$W$999,14,0)</f>
        <v>0</v>
      </c>
      <c r="Z101" s="13">
        <f>VLOOKUP(D101,[1]Planilha2!$A$2:$W$999,15,0)</f>
        <v>0</v>
      </c>
      <c r="AA101" s="13">
        <f>VLOOKUP(D101,[1]Planilha2!$A$2:$W$999,16,0)</f>
        <v>0</v>
      </c>
    </row>
    <row r="102" spans="1:27" ht="29.1" customHeight="1" x14ac:dyDescent="0.2">
      <c r="A102" s="13">
        <v>89</v>
      </c>
      <c r="B102" s="13" t="s">
        <v>37</v>
      </c>
      <c r="C102" s="13" t="s">
        <v>90</v>
      </c>
      <c r="D102" s="14" t="s">
        <v>131</v>
      </c>
      <c r="E102" s="13" t="s">
        <v>40</v>
      </c>
      <c r="F102" s="13">
        <v>2304400</v>
      </c>
      <c r="G102" s="13">
        <f>VLOOKUP(D102,[1]Planilha2!$A$2:$W$999,2,0)</f>
        <v>4.5</v>
      </c>
      <c r="H102" s="13">
        <f>VLOOKUP(D102,[1]Planilha2!$A$2:$W$999,19,0)</f>
        <v>1</v>
      </c>
      <c r="I102" s="13">
        <f>VLOOKUP(D102,[1]Planilha2!$A$2:$W$999,20,0)</f>
        <v>0</v>
      </c>
      <c r="J102" s="13">
        <f>VLOOKUP(D102,[1]Planilha2!$A$2:$W$999,21,0)</f>
        <v>1</v>
      </c>
      <c r="K102" s="13">
        <v>0</v>
      </c>
      <c r="L102" s="13">
        <v>0</v>
      </c>
      <c r="M102" s="13">
        <f>VLOOKUP(D102,[1]Planilha2!$A$2:$W$999,17,0)</f>
        <v>0</v>
      </c>
      <c r="N102" s="13">
        <f>VLOOKUP(D102,[1]Planilha2!$A$2:$W$999,18,0)</f>
        <v>0</v>
      </c>
      <c r="O102" s="13">
        <f>VLOOKUP(D102,[1]Planilha2!$A$2:$W$999,4,0)</f>
        <v>0</v>
      </c>
      <c r="P102" s="13">
        <f>VLOOKUP(D102,[1]Planilha2!$A$2:$W$999,5,0)</f>
        <v>0</v>
      </c>
      <c r="Q102" s="13">
        <f>VLOOKUP(D102,[1]Planilha2!$A$2:$W$999,6,0)</f>
        <v>0</v>
      </c>
      <c r="R102" s="13">
        <f>VLOOKUP(D102,[1]Planilha2!$A$2:$W$999,7,0)</f>
        <v>0</v>
      </c>
      <c r="S102" s="13">
        <f>VLOOKUP(D102,[1]Planilha2!$A$2:$W$999,8,0)</f>
        <v>0</v>
      </c>
      <c r="T102" s="13">
        <f>VLOOKUP(D102,[1]Planilha2!$A$2:$W$999,9,0)</f>
        <v>0</v>
      </c>
      <c r="U102" s="13">
        <f>VLOOKUP(D102,[1]Planilha2!$A$2:$W$999,10,0)</f>
        <v>0</v>
      </c>
      <c r="V102" s="13">
        <f>VLOOKUP(D102,[1]Planilha2!$A$2:$W$999,11,0)</f>
        <v>0</v>
      </c>
      <c r="W102" s="13">
        <f>VLOOKUP(D102,[1]Planilha2!$A$2:$W$899,12,0)</f>
        <v>1</v>
      </c>
      <c r="X102" s="13">
        <f>VLOOKUP(D102,[1]Planilha2!$A$2:$W$999,13,0)</f>
        <v>0</v>
      </c>
      <c r="Y102" s="13">
        <f>VLOOKUP(D102,[1]Planilha2!$A$2:$W$999,14,0)</f>
        <v>0</v>
      </c>
      <c r="Z102" s="13">
        <f>VLOOKUP(D102,[1]Planilha2!$A$2:$W$999,15,0)</f>
        <v>0</v>
      </c>
      <c r="AA102" s="13">
        <f>VLOOKUP(D102,[1]Planilha2!$A$2:$W$999,16,0)</f>
        <v>0</v>
      </c>
    </row>
    <row r="103" spans="1:27" ht="29.1" customHeight="1" x14ac:dyDescent="0.2">
      <c r="A103" s="13">
        <v>90</v>
      </c>
      <c r="B103" s="13" t="s">
        <v>37</v>
      </c>
      <c r="C103" s="13" t="s">
        <v>90</v>
      </c>
      <c r="D103" s="14" t="s">
        <v>132</v>
      </c>
      <c r="E103" s="13" t="s">
        <v>40</v>
      </c>
      <c r="F103" s="13">
        <v>2307304</v>
      </c>
      <c r="G103" s="13">
        <f>VLOOKUP(D103,[1]Planilha2!$A$2:$W$999,2,0)</f>
        <v>15</v>
      </c>
      <c r="H103" s="13">
        <f>VLOOKUP(D103,[1]Planilha2!$A$2:$W$999,19,0)</f>
        <v>2</v>
      </c>
      <c r="I103" s="13">
        <f>VLOOKUP(D103,[1]Planilha2!$A$2:$W$999,20,0)</f>
        <v>3</v>
      </c>
      <c r="J103" s="13">
        <f>VLOOKUP(D103,[1]Planilha2!$A$2:$W$999,21,0)</f>
        <v>0</v>
      </c>
      <c r="K103" s="13">
        <v>0</v>
      </c>
      <c r="L103" s="13">
        <v>0</v>
      </c>
      <c r="M103" s="13">
        <f>VLOOKUP(D103,[1]Planilha2!$A$2:$W$999,17,0)</f>
        <v>0</v>
      </c>
      <c r="N103" s="13">
        <f>VLOOKUP(D103,[1]Planilha2!$A$2:$W$999,18,0)</f>
        <v>0</v>
      </c>
      <c r="O103" s="13">
        <f>VLOOKUP(D103,[1]Planilha2!$A$2:$W$999,4,0)</f>
        <v>0</v>
      </c>
      <c r="P103" s="13">
        <f>VLOOKUP(D103,[1]Planilha2!$A$2:$W$999,5,0)</f>
        <v>0</v>
      </c>
      <c r="Q103" s="13">
        <f>VLOOKUP(D103,[1]Planilha2!$A$2:$W$999,6,0)</f>
        <v>0</v>
      </c>
      <c r="R103" s="13">
        <f>VLOOKUP(D103,[1]Planilha2!$A$2:$W$999,7,0)</f>
        <v>1</v>
      </c>
      <c r="S103" s="13">
        <f>VLOOKUP(D103,[1]Planilha2!$A$2:$W$999,8,0)</f>
        <v>0</v>
      </c>
      <c r="T103" s="13">
        <f>VLOOKUP(D103,[1]Planilha2!$A$2:$W$999,9,0)</f>
        <v>0</v>
      </c>
      <c r="U103" s="13">
        <f>VLOOKUP(D103,[1]Planilha2!$A$2:$W$999,10,0)</f>
        <v>0</v>
      </c>
      <c r="V103" s="13">
        <f>VLOOKUP(D103,[1]Planilha2!$A$2:$W$999,11,0)</f>
        <v>0</v>
      </c>
      <c r="W103" s="13">
        <f>VLOOKUP(D103,[1]Planilha2!$A$2:$W$899,12,0)</f>
        <v>0</v>
      </c>
      <c r="X103" s="13">
        <f>VLOOKUP(D103,[1]Planilha2!$A$2:$W$999,13,0)</f>
        <v>0</v>
      </c>
      <c r="Y103" s="13">
        <f>VLOOKUP(D103,[1]Planilha2!$A$2:$W$999,14,0)</f>
        <v>0</v>
      </c>
      <c r="Z103" s="13">
        <f>VLOOKUP(D103,[1]Planilha2!$A$2:$W$999,15,0)</f>
        <v>0</v>
      </c>
      <c r="AA103" s="13">
        <f>VLOOKUP(D103,[1]Planilha2!$A$2:$W$999,16,0)</f>
        <v>0</v>
      </c>
    </row>
    <row r="104" spans="1:27" ht="29.1" customHeight="1" x14ac:dyDescent="0.2">
      <c r="A104" s="13">
        <v>91</v>
      </c>
      <c r="B104" s="13" t="s">
        <v>37</v>
      </c>
      <c r="C104" s="13" t="s">
        <v>90</v>
      </c>
      <c r="D104" s="14" t="s">
        <v>133</v>
      </c>
      <c r="E104" s="13" t="s">
        <v>40</v>
      </c>
      <c r="F104" s="13">
        <v>2307650</v>
      </c>
      <c r="G104" s="13">
        <f>VLOOKUP(D104,[1]Planilha2!$A$2:$W$999,2,0)</f>
        <v>6.5</v>
      </c>
      <c r="H104" s="13">
        <f>VLOOKUP(D104,[1]Planilha2!$A$2:$W$999,19,0)</f>
        <v>2</v>
      </c>
      <c r="I104" s="13">
        <f>VLOOKUP(D104,[1]Planilha2!$A$2:$W$999,20,0)</f>
        <v>10</v>
      </c>
      <c r="J104" s="13">
        <f>VLOOKUP(D104,[1]Planilha2!$A$2:$W$999,21,0)</f>
        <v>2</v>
      </c>
      <c r="K104" s="13">
        <v>0</v>
      </c>
      <c r="L104" s="13">
        <v>0</v>
      </c>
      <c r="M104" s="13">
        <f>VLOOKUP(D104,[1]Planilha2!$A$2:$W$999,17,0)</f>
        <v>0</v>
      </c>
      <c r="N104" s="13">
        <f>VLOOKUP(D104,[1]Planilha2!$A$2:$W$999,18,0)</f>
        <v>0</v>
      </c>
      <c r="O104" s="13">
        <f>VLOOKUP(D104,[1]Planilha2!$A$2:$W$999,4,0)</f>
        <v>0</v>
      </c>
      <c r="P104" s="13">
        <f>VLOOKUP(D104,[1]Planilha2!$A$2:$W$999,5,0)</f>
        <v>0</v>
      </c>
      <c r="Q104" s="13">
        <f>VLOOKUP(D104,[1]Planilha2!$A$2:$W$999,6,0)</f>
        <v>0</v>
      </c>
      <c r="R104" s="13">
        <f>VLOOKUP(D104,[1]Planilha2!$A$2:$W$999,7,0)</f>
        <v>0</v>
      </c>
      <c r="S104" s="13">
        <f>VLOOKUP(D104,[1]Planilha2!$A$2:$W$999,8,0)</f>
        <v>0</v>
      </c>
      <c r="T104" s="13">
        <f>VLOOKUP(D104,[1]Planilha2!$A$2:$W$999,9,0)</f>
        <v>0</v>
      </c>
      <c r="U104" s="13">
        <f>VLOOKUP(D104,[1]Planilha2!$A$2:$W$999,10,0)</f>
        <v>0</v>
      </c>
      <c r="V104" s="13">
        <f>VLOOKUP(D104,[1]Planilha2!$A$2:$W$999,11,0)</f>
        <v>0</v>
      </c>
      <c r="W104" s="13">
        <f>VLOOKUP(D104,[1]Planilha2!$A$2:$W$899,12,0)</f>
        <v>0</v>
      </c>
      <c r="X104" s="13">
        <f>VLOOKUP(D104,[1]Planilha2!$A$2:$W$999,13,0)</f>
        <v>0</v>
      </c>
      <c r="Y104" s="13">
        <f>VLOOKUP(D104,[1]Planilha2!$A$2:$W$999,14,0)</f>
        <v>0</v>
      </c>
      <c r="Z104" s="13">
        <f>VLOOKUP(D104,[1]Planilha2!$A$2:$W$999,15,0)</f>
        <v>0</v>
      </c>
      <c r="AA104" s="13">
        <f>VLOOKUP(D104,[1]Planilha2!$A$2:$W$999,16,0)</f>
        <v>0</v>
      </c>
    </row>
    <row r="105" spans="1:27" ht="29.1" customHeight="1" x14ac:dyDescent="0.2">
      <c r="A105" s="13">
        <v>92</v>
      </c>
      <c r="B105" s="13" t="s">
        <v>37</v>
      </c>
      <c r="C105" s="13" t="s">
        <v>90</v>
      </c>
      <c r="D105" s="14" t="s">
        <v>134</v>
      </c>
      <c r="E105" s="13" t="s">
        <v>40</v>
      </c>
      <c r="F105" s="13">
        <v>2312908</v>
      </c>
      <c r="G105" s="13">
        <f>VLOOKUP(D105,[1]Planilha2!$A$2:$W$999,2,0)</f>
        <v>7.5</v>
      </c>
      <c r="H105" s="13">
        <f>VLOOKUP(D105,[1]Planilha2!$A$2:$W$999,19,0)</f>
        <v>3</v>
      </c>
      <c r="I105" s="13">
        <f>VLOOKUP(D105,[1]Planilha2!$A$2:$W$999,20,0)</f>
        <v>0</v>
      </c>
      <c r="J105" s="13">
        <f>VLOOKUP(D105,[1]Planilha2!$A$2:$W$999,21,0)</f>
        <v>2</v>
      </c>
      <c r="K105" s="13">
        <v>0</v>
      </c>
      <c r="L105" s="13">
        <v>0</v>
      </c>
      <c r="M105" s="13">
        <f>VLOOKUP(D105,[1]Planilha2!$A$2:$W$999,17,0)</f>
        <v>0</v>
      </c>
      <c r="N105" s="13">
        <f>VLOOKUP(D105,[1]Planilha2!$A$2:$W$999,18,0)</f>
        <v>0</v>
      </c>
      <c r="O105" s="13">
        <f>VLOOKUP(D105,[1]Planilha2!$A$2:$W$999,4,0)</f>
        <v>0</v>
      </c>
      <c r="P105" s="13">
        <f>VLOOKUP(D105,[1]Planilha2!$A$2:$W$999,5,0)</f>
        <v>0</v>
      </c>
      <c r="Q105" s="13">
        <f>VLOOKUP(D105,[1]Planilha2!$A$2:$W$999,6,0)</f>
        <v>0</v>
      </c>
      <c r="R105" s="13">
        <f>VLOOKUP(D105,[1]Planilha2!$A$2:$W$999,7,0)</f>
        <v>0</v>
      </c>
      <c r="S105" s="13">
        <f>VLOOKUP(D105,[1]Planilha2!$A$2:$W$999,8,0)</f>
        <v>0</v>
      </c>
      <c r="T105" s="13">
        <f>VLOOKUP(D105,[1]Planilha2!$A$2:$W$999,9,0)</f>
        <v>0</v>
      </c>
      <c r="U105" s="13">
        <f>VLOOKUP(D105,[1]Planilha2!$A$2:$W$999,10,0)</f>
        <v>0</v>
      </c>
      <c r="V105" s="13">
        <f>VLOOKUP(D105,[1]Planilha2!$A$2:$W$999,11,0)</f>
        <v>0</v>
      </c>
      <c r="W105" s="13">
        <f>VLOOKUP(D105,[1]Planilha2!$A$2:$W$899,12,0)</f>
        <v>0</v>
      </c>
      <c r="X105" s="13">
        <f>VLOOKUP(D105,[1]Planilha2!$A$2:$W$999,13,0)</f>
        <v>0</v>
      </c>
      <c r="Y105" s="13">
        <f>VLOOKUP(D105,[1]Planilha2!$A$2:$W$999,14,0)</f>
        <v>0</v>
      </c>
      <c r="Z105" s="13">
        <f>VLOOKUP(D105,[1]Planilha2!$A$2:$W$999,15,0)</f>
        <v>0</v>
      </c>
      <c r="AA105" s="13">
        <f>VLOOKUP(D105,[1]Planilha2!$A$2:$W$999,16,0)</f>
        <v>0</v>
      </c>
    </row>
    <row r="106" spans="1:27" ht="29.1" customHeight="1" x14ac:dyDescent="0.2">
      <c r="A106" s="13">
        <v>93</v>
      </c>
      <c r="B106" s="13" t="s">
        <v>37</v>
      </c>
      <c r="C106" s="13" t="s">
        <v>90</v>
      </c>
      <c r="D106" s="14" t="s">
        <v>135</v>
      </c>
      <c r="E106" s="13" t="s">
        <v>40</v>
      </c>
      <c r="F106" s="13">
        <v>2300309</v>
      </c>
      <c r="G106" s="13">
        <f>VLOOKUP(D106,[1]Planilha2!$A$2:$W$999,2,0)</f>
        <v>21</v>
      </c>
      <c r="H106" s="13">
        <f>VLOOKUP(D106,[1]Planilha2!$A$2:$W$999,19,0)</f>
        <v>2</v>
      </c>
      <c r="I106" s="13">
        <f>VLOOKUP(D106,[1]Planilha2!$A$2:$W$999,20,0)</f>
        <v>10</v>
      </c>
      <c r="J106" s="13">
        <f>VLOOKUP(D106,[1]Planilha2!$A$2:$W$999,21,0)</f>
        <v>2</v>
      </c>
      <c r="K106" s="13">
        <v>0</v>
      </c>
      <c r="L106" s="13">
        <v>0</v>
      </c>
      <c r="M106" s="13">
        <f>VLOOKUP(D106,[1]Planilha2!$A$2:$W$999,17,0)</f>
        <v>0</v>
      </c>
      <c r="N106" s="13">
        <f>VLOOKUP(D106,[1]Planilha2!$A$2:$W$999,18,0)</f>
        <v>0</v>
      </c>
      <c r="O106" s="13">
        <f>VLOOKUP(D106,[1]Planilha2!$A$2:$W$999,4,0)</f>
        <v>0</v>
      </c>
      <c r="P106" s="13">
        <f>VLOOKUP(D106,[1]Planilha2!$A$2:$W$999,5,0)</f>
        <v>0</v>
      </c>
      <c r="Q106" s="13">
        <f>VLOOKUP(D106,[1]Planilha2!$A$2:$W$999,6,0)</f>
        <v>0</v>
      </c>
      <c r="R106" s="13">
        <f>VLOOKUP(D106,[1]Planilha2!$A$2:$W$999,7,0)</f>
        <v>0</v>
      </c>
      <c r="S106" s="13">
        <f>VLOOKUP(D106,[1]Planilha2!$A$2:$W$999,8,0)</f>
        <v>0</v>
      </c>
      <c r="T106" s="13">
        <f>VLOOKUP(D106,[1]Planilha2!$A$2:$W$999,9,0)</f>
        <v>0</v>
      </c>
      <c r="U106" s="13">
        <f>VLOOKUP(D106,[1]Planilha2!$A$2:$W$999,10,0)</f>
        <v>0</v>
      </c>
      <c r="V106" s="13">
        <f>VLOOKUP(D106,[1]Planilha2!$A$2:$W$999,11,0)</f>
        <v>0</v>
      </c>
      <c r="W106" s="13">
        <f>VLOOKUP(D106,[1]Planilha2!$A$2:$W$899,12,0)</f>
        <v>0</v>
      </c>
      <c r="X106" s="13">
        <f>VLOOKUP(D106,[1]Planilha2!$A$2:$W$999,13,0)</f>
        <v>0</v>
      </c>
      <c r="Y106" s="13">
        <f>VLOOKUP(D106,[1]Planilha2!$A$2:$W$999,14,0)</f>
        <v>0</v>
      </c>
      <c r="Z106" s="13">
        <f>VLOOKUP(D106,[1]Planilha2!$A$2:$W$999,15,0)</f>
        <v>0</v>
      </c>
      <c r="AA106" s="13">
        <f>VLOOKUP(D106,[1]Planilha2!$A$2:$W$999,16,0)</f>
        <v>0</v>
      </c>
    </row>
    <row r="107" spans="1:27" ht="29.1" customHeight="1" x14ac:dyDescent="0.2">
      <c r="A107" s="13">
        <v>94</v>
      </c>
      <c r="B107" s="13" t="s">
        <v>37</v>
      </c>
      <c r="C107" s="13" t="s">
        <v>90</v>
      </c>
      <c r="D107" s="14" t="s">
        <v>136</v>
      </c>
      <c r="E107" s="13" t="s">
        <v>40</v>
      </c>
      <c r="F107" s="13">
        <v>2301000</v>
      </c>
      <c r="G107" s="13">
        <f>VLOOKUP(D107,[1]Planilha2!$A$2:$W$999,2,0)</f>
        <v>8</v>
      </c>
      <c r="H107" s="13">
        <f>VLOOKUP(D107,[1]Planilha2!$A$2:$W$999,19,0)</f>
        <v>3</v>
      </c>
      <c r="I107" s="13">
        <f>VLOOKUP(D107,[1]Planilha2!$A$2:$W$999,20,0)</f>
        <v>7</v>
      </c>
      <c r="J107" s="13">
        <f>VLOOKUP(D107,[1]Planilha2!$A$2:$W$999,21,0)</f>
        <v>2</v>
      </c>
      <c r="K107" s="13">
        <v>0</v>
      </c>
      <c r="L107" s="13">
        <v>0</v>
      </c>
      <c r="M107" s="13">
        <f>VLOOKUP(D107,[1]Planilha2!$A$2:$W$999,17,0)</f>
        <v>0</v>
      </c>
      <c r="N107" s="13">
        <f>VLOOKUP(D107,[1]Planilha2!$A$2:$W$999,18,0)</f>
        <v>0</v>
      </c>
      <c r="O107" s="13">
        <f>VLOOKUP(D107,[1]Planilha2!$A$2:$W$999,4,0)</f>
        <v>0</v>
      </c>
      <c r="P107" s="13">
        <f>VLOOKUP(D107,[1]Planilha2!$A$2:$W$999,5,0)</f>
        <v>0</v>
      </c>
      <c r="Q107" s="13">
        <f>VLOOKUP(D107,[1]Planilha2!$A$2:$W$999,6,0)</f>
        <v>0</v>
      </c>
      <c r="R107" s="13">
        <f>VLOOKUP(D107,[1]Planilha2!$A$2:$W$999,7,0)</f>
        <v>0</v>
      </c>
      <c r="S107" s="13">
        <f>VLOOKUP(D107,[1]Planilha2!$A$2:$W$999,8,0)</f>
        <v>0</v>
      </c>
      <c r="T107" s="13">
        <f>VLOOKUP(D107,[1]Planilha2!$A$2:$W$999,9,0)</f>
        <v>0</v>
      </c>
      <c r="U107" s="13">
        <f>VLOOKUP(D107,[1]Planilha2!$A$2:$W$999,10,0)</f>
        <v>0</v>
      </c>
      <c r="V107" s="13">
        <f>VLOOKUP(D107,[1]Planilha2!$A$2:$W$999,11,0)</f>
        <v>0</v>
      </c>
      <c r="W107" s="13">
        <f>VLOOKUP(D107,[1]Planilha2!$A$2:$W$899,12,0)</f>
        <v>0</v>
      </c>
      <c r="X107" s="13">
        <f>VLOOKUP(D107,[1]Planilha2!$A$2:$W$999,13,0)</f>
        <v>0</v>
      </c>
      <c r="Y107" s="13">
        <f>VLOOKUP(D107,[1]Planilha2!$A$2:$W$999,14,0)</f>
        <v>0</v>
      </c>
      <c r="Z107" s="13">
        <f>VLOOKUP(D107,[1]Planilha2!$A$2:$W$999,15,0)</f>
        <v>0</v>
      </c>
      <c r="AA107" s="13">
        <f>VLOOKUP(D107,[1]Planilha2!$A$2:$W$999,16,0)</f>
        <v>0</v>
      </c>
    </row>
    <row r="108" spans="1:27" ht="29.1" customHeight="1" x14ac:dyDescent="0.2">
      <c r="A108" s="13">
        <v>95</v>
      </c>
      <c r="B108" s="13" t="s">
        <v>37</v>
      </c>
      <c r="C108" s="13" t="s">
        <v>90</v>
      </c>
      <c r="D108" s="14" t="s">
        <v>137</v>
      </c>
      <c r="E108" s="13" t="s">
        <v>40</v>
      </c>
      <c r="F108" s="13">
        <v>2301109</v>
      </c>
      <c r="G108" s="13">
        <f>VLOOKUP(D108,[1]Planilha2!$A$2:$W$999,2,0)</f>
        <v>10.5</v>
      </c>
      <c r="H108" s="13">
        <f>VLOOKUP(D108,[1]Planilha2!$A$2:$W$999,19,0)</f>
        <v>2</v>
      </c>
      <c r="I108" s="13">
        <f>VLOOKUP(D108,[1]Planilha2!$A$2:$W$999,20,0)</f>
        <v>9</v>
      </c>
      <c r="J108" s="13">
        <f>VLOOKUP(D108,[1]Planilha2!$A$2:$W$999,21,0)</f>
        <v>1</v>
      </c>
      <c r="K108" s="13">
        <v>0</v>
      </c>
      <c r="L108" s="13">
        <v>0</v>
      </c>
      <c r="M108" s="13">
        <f>VLOOKUP(D108,[1]Planilha2!$A$2:$W$999,17,0)</f>
        <v>0</v>
      </c>
      <c r="N108" s="13">
        <f>VLOOKUP(D108,[1]Planilha2!$A$2:$W$999,18,0)</f>
        <v>0</v>
      </c>
      <c r="O108" s="13">
        <f>VLOOKUP(D108,[1]Planilha2!$A$2:$W$999,4,0)</f>
        <v>0</v>
      </c>
      <c r="P108" s="13">
        <f>VLOOKUP(D108,[1]Planilha2!$A$2:$W$999,5,0)</f>
        <v>0</v>
      </c>
      <c r="Q108" s="13">
        <f>VLOOKUP(D108,[1]Planilha2!$A$2:$W$999,6,0)</f>
        <v>0</v>
      </c>
      <c r="R108" s="13">
        <f>VLOOKUP(D108,[1]Planilha2!$A$2:$W$999,7,0)</f>
        <v>0</v>
      </c>
      <c r="S108" s="13">
        <f>VLOOKUP(D108,[1]Planilha2!$A$2:$W$999,8,0)</f>
        <v>1</v>
      </c>
      <c r="T108" s="13">
        <f>VLOOKUP(D108,[1]Planilha2!$A$2:$W$999,9,0)</f>
        <v>0</v>
      </c>
      <c r="U108" s="13">
        <f>VLOOKUP(D108,[1]Planilha2!$A$2:$W$999,10,0)</f>
        <v>0</v>
      </c>
      <c r="V108" s="13">
        <f>VLOOKUP(D108,[1]Planilha2!$A$2:$W$999,11,0)</f>
        <v>0</v>
      </c>
      <c r="W108" s="13">
        <f>VLOOKUP(D108,[1]Planilha2!$A$2:$W$899,12,0)</f>
        <v>0</v>
      </c>
      <c r="X108" s="13">
        <f>VLOOKUP(D108,[1]Planilha2!$A$2:$W$999,13,0)</f>
        <v>0</v>
      </c>
      <c r="Y108" s="13">
        <f>VLOOKUP(D108,[1]Planilha2!$A$2:$W$999,14,0)</f>
        <v>0</v>
      </c>
      <c r="Z108" s="13">
        <f>VLOOKUP(D108,[1]Planilha2!$A$2:$W$999,15,0)</f>
        <v>0</v>
      </c>
      <c r="AA108" s="13">
        <f>VLOOKUP(D108,[1]Planilha2!$A$2:$W$999,16,0)</f>
        <v>0</v>
      </c>
    </row>
    <row r="109" spans="1:27" ht="29.1" customHeight="1" x14ac:dyDescent="0.2">
      <c r="A109" s="13">
        <v>96</v>
      </c>
      <c r="B109" s="13" t="s">
        <v>37</v>
      </c>
      <c r="C109" s="13" t="s">
        <v>90</v>
      </c>
      <c r="D109" s="14" t="s">
        <v>138</v>
      </c>
      <c r="E109" s="13" t="s">
        <v>40</v>
      </c>
      <c r="F109" s="13">
        <v>2301901</v>
      </c>
      <c r="G109" s="13">
        <f>VLOOKUP(D109,[1]Planilha2!$A$2:$W$999,2,0)</f>
        <v>7.5</v>
      </c>
      <c r="H109" s="13">
        <f>VLOOKUP(D109,[1]Planilha2!$A$2:$W$999,19,0)</f>
        <v>2</v>
      </c>
      <c r="I109" s="13">
        <f>VLOOKUP(D109,[1]Planilha2!$A$2:$W$999,20,0)</f>
        <v>2</v>
      </c>
      <c r="J109" s="13">
        <f>VLOOKUP(D109,[1]Planilha2!$A$2:$W$999,21,0)</f>
        <v>2</v>
      </c>
      <c r="K109" s="13">
        <v>0</v>
      </c>
      <c r="L109" s="13">
        <v>0</v>
      </c>
      <c r="M109" s="13">
        <f>VLOOKUP(D109,[1]Planilha2!$A$2:$W$999,17,0)</f>
        <v>0</v>
      </c>
      <c r="N109" s="13">
        <f>VLOOKUP(D109,[1]Planilha2!$A$2:$W$999,18,0)</f>
        <v>0</v>
      </c>
      <c r="O109" s="13">
        <f>VLOOKUP(D109,[1]Planilha2!$A$2:$W$999,4,0)</f>
        <v>0</v>
      </c>
      <c r="P109" s="13">
        <f>VLOOKUP(D109,[1]Planilha2!$A$2:$W$999,5,0)</f>
        <v>0</v>
      </c>
      <c r="Q109" s="13">
        <f>VLOOKUP(D109,[1]Planilha2!$A$2:$W$999,6,0)</f>
        <v>0</v>
      </c>
      <c r="R109" s="13">
        <f>VLOOKUP(D109,[1]Planilha2!$A$2:$W$999,7,0)</f>
        <v>0</v>
      </c>
      <c r="S109" s="13">
        <f>VLOOKUP(D109,[1]Planilha2!$A$2:$W$999,8,0)</f>
        <v>0</v>
      </c>
      <c r="T109" s="13">
        <f>VLOOKUP(D109,[1]Planilha2!$A$2:$W$999,9,0)</f>
        <v>0</v>
      </c>
      <c r="U109" s="13">
        <f>VLOOKUP(D109,[1]Planilha2!$A$2:$W$999,10,0)</f>
        <v>0</v>
      </c>
      <c r="V109" s="13">
        <f>VLOOKUP(D109,[1]Planilha2!$A$2:$W$999,11,0)</f>
        <v>0</v>
      </c>
      <c r="W109" s="13">
        <f>VLOOKUP(D109,[1]Planilha2!$A$2:$W$899,12,0)</f>
        <v>0</v>
      </c>
      <c r="X109" s="13">
        <f>VLOOKUP(D109,[1]Planilha2!$A$2:$W$999,13,0)</f>
        <v>0</v>
      </c>
      <c r="Y109" s="13">
        <f>VLOOKUP(D109,[1]Planilha2!$A$2:$W$999,14,0)</f>
        <v>0</v>
      </c>
      <c r="Z109" s="13">
        <f>VLOOKUP(D109,[1]Planilha2!$A$2:$W$999,15,0)</f>
        <v>0</v>
      </c>
      <c r="AA109" s="13">
        <f>VLOOKUP(D109,[1]Planilha2!$A$2:$W$999,16,0)</f>
        <v>0</v>
      </c>
    </row>
    <row r="110" spans="1:27" ht="29.1" customHeight="1" x14ac:dyDescent="0.2">
      <c r="A110" s="13">
        <v>97</v>
      </c>
      <c r="B110" s="13" t="s">
        <v>37</v>
      </c>
      <c r="C110" s="13" t="s">
        <v>90</v>
      </c>
      <c r="D110" s="14" t="s">
        <v>139</v>
      </c>
      <c r="E110" s="13" t="s">
        <v>40</v>
      </c>
      <c r="F110" s="13">
        <v>2302107</v>
      </c>
      <c r="G110" s="13">
        <f>VLOOKUP(D110,[1]Planilha2!$A$2:$W$999,2,0)</f>
        <v>4.5</v>
      </c>
      <c r="H110" s="13">
        <f>VLOOKUP(D110,[1]Planilha2!$A$2:$W$999,19,0)</f>
        <v>1</v>
      </c>
      <c r="I110" s="13">
        <f>VLOOKUP(D110,[1]Planilha2!$A$2:$W$999,20,0)</f>
        <v>5</v>
      </c>
      <c r="J110" s="13">
        <f>VLOOKUP(D110,[1]Planilha2!$A$2:$W$999,21,0)</f>
        <v>2</v>
      </c>
      <c r="K110" s="13">
        <v>0</v>
      </c>
      <c r="L110" s="13">
        <v>0</v>
      </c>
      <c r="M110" s="13">
        <f>VLOOKUP(D110,[1]Planilha2!$A$2:$W$999,17,0)</f>
        <v>0</v>
      </c>
      <c r="N110" s="13">
        <f>VLOOKUP(D110,[1]Planilha2!$A$2:$W$999,18,0)</f>
        <v>0</v>
      </c>
      <c r="O110" s="13">
        <f>VLOOKUP(D110,[1]Planilha2!$A$2:$W$999,4,0)</f>
        <v>0</v>
      </c>
      <c r="P110" s="13">
        <f>VLOOKUP(D110,[1]Planilha2!$A$2:$W$999,5,0)</f>
        <v>0</v>
      </c>
      <c r="Q110" s="13">
        <f>VLOOKUP(D110,[1]Planilha2!$A$2:$W$999,6,0)</f>
        <v>0</v>
      </c>
      <c r="R110" s="13">
        <f>VLOOKUP(D110,[1]Planilha2!$A$2:$W$999,7,0)</f>
        <v>0</v>
      </c>
      <c r="S110" s="13">
        <f>VLOOKUP(D110,[1]Planilha2!$A$2:$W$999,8,0)</f>
        <v>0</v>
      </c>
      <c r="T110" s="13">
        <f>VLOOKUP(D110,[1]Planilha2!$A$2:$W$999,9,0)</f>
        <v>0</v>
      </c>
      <c r="U110" s="13">
        <f>VLOOKUP(D110,[1]Planilha2!$A$2:$W$999,10,0)</f>
        <v>0</v>
      </c>
      <c r="V110" s="13">
        <f>VLOOKUP(D110,[1]Planilha2!$A$2:$W$999,11,0)</f>
        <v>0</v>
      </c>
      <c r="W110" s="13">
        <f>VLOOKUP(D110,[1]Planilha2!$A$2:$W$899,12,0)</f>
        <v>0</v>
      </c>
      <c r="X110" s="13">
        <f>VLOOKUP(D110,[1]Planilha2!$A$2:$W$999,13,0)</f>
        <v>0</v>
      </c>
      <c r="Y110" s="13">
        <f>VLOOKUP(D110,[1]Planilha2!$A$2:$W$999,14,0)</f>
        <v>0</v>
      </c>
      <c r="Z110" s="13">
        <f>VLOOKUP(D110,[1]Planilha2!$A$2:$W$999,15,0)</f>
        <v>0</v>
      </c>
      <c r="AA110" s="13">
        <f>VLOOKUP(D110,[1]Planilha2!$A$2:$W$999,16,0)</f>
        <v>0</v>
      </c>
    </row>
    <row r="111" spans="1:27" ht="29.1" customHeight="1" x14ac:dyDescent="0.2">
      <c r="A111" s="13">
        <v>98</v>
      </c>
      <c r="B111" s="13" t="s">
        <v>37</v>
      </c>
      <c r="C111" s="13" t="s">
        <v>90</v>
      </c>
      <c r="D111" s="14" t="s">
        <v>140</v>
      </c>
      <c r="E111" s="13" t="s">
        <v>40</v>
      </c>
      <c r="F111" s="13">
        <v>2302404</v>
      </c>
      <c r="G111" s="13">
        <f>VLOOKUP(D111,[1]Planilha2!$A$2:$W$999,2,0)</f>
        <v>5.5</v>
      </c>
      <c r="H111" s="13">
        <f>VLOOKUP(D111,[1]Planilha2!$A$2:$W$999,19,0)</f>
        <v>2</v>
      </c>
      <c r="I111" s="13">
        <f>VLOOKUP(D111,[1]Planilha2!$A$2:$W$999,20,0)</f>
        <v>7</v>
      </c>
      <c r="J111" s="13">
        <f>VLOOKUP(D111,[1]Planilha2!$A$2:$W$999,21,0)</f>
        <v>2</v>
      </c>
      <c r="K111" s="13">
        <v>0</v>
      </c>
      <c r="L111" s="13">
        <v>0</v>
      </c>
      <c r="M111" s="13">
        <f>VLOOKUP(D111,[1]Planilha2!$A$2:$W$999,17,0)</f>
        <v>0</v>
      </c>
      <c r="N111" s="13">
        <f>VLOOKUP(D111,[1]Planilha2!$A$2:$W$999,18,0)</f>
        <v>0</v>
      </c>
      <c r="O111" s="13">
        <f>VLOOKUP(D111,[1]Planilha2!$A$2:$W$999,4,0)</f>
        <v>0</v>
      </c>
      <c r="P111" s="13">
        <f>VLOOKUP(D111,[1]Planilha2!$A$2:$W$999,5,0)</f>
        <v>0</v>
      </c>
      <c r="Q111" s="13">
        <f>VLOOKUP(D111,[1]Planilha2!$A$2:$W$999,6,0)</f>
        <v>0</v>
      </c>
      <c r="R111" s="13">
        <f>VLOOKUP(D111,[1]Planilha2!$A$2:$W$999,7,0)</f>
        <v>0</v>
      </c>
      <c r="S111" s="13">
        <f>VLOOKUP(D111,[1]Planilha2!$A$2:$W$999,8,0)</f>
        <v>0</v>
      </c>
      <c r="T111" s="13">
        <f>VLOOKUP(D111,[1]Planilha2!$A$2:$W$999,9,0)</f>
        <v>0</v>
      </c>
      <c r="U111" s="13">
        <f>VLOOKUP(D111,[1]Planilha2!$A$2:$W$999,10,0)</f>
        <v>0</v>
      </c>
      <c r="V111" s="13">
        <f>VLOOKUP(D111,[1]Planilha2!$A$2:$W$999,11,0)</f>
        <v>0</v>
      </c>
      <c r="W111" s="13">
        <f>VLOOKUP(D111,[1]Planilha2!$A$2:$W$899,12,0)</f>
        <v>0</v>
      </c>
      <c r="X111" s="13">
        <f>VLOOKUP(D111,[1]Planilha2!$A$2:$W$999,13,0)</f>
        <v>0</v>
      </c>
      <c r="Y111" s="13">
        <f>VLOOKUP(D111,[1]Planilha2!$A$2:$W$999,14,0)</f>
        <v>0</v>
      </c>
      <c r="Z111" s="13">
        <f>VLOOKUP(D111,[1]Planilha2!$A$2:$W$999,15,0)</f>
        <v>0</v>
      </c>
      <c r="AA111" s="13">
        <f>VLOOKUP(D111,[1]Planilha2!$A$2:$W$999,16,0)</f>
        <v>0</v>
      </c>
    </row>
    <row r="112" spans="1:27" ht="29.1" customHeight="1" x14ac:dyDescent="0.2">
      <c r="A112" s="13">
        <v>99</v>
      </c>
      <c r="B112" s="13" t="s">
        <v>37</v>
      </c>
      <c r="C112" s="13" t="s">
        <v>90</v>
      </c>
      <c r="D112" s="14" t="s">
        <v>141</v>
      </c>
      <c r="E112" s="13" t="s">
        <v>40</v>
      </c>
      <c r="F112" s="13">
        <v>2302503</v>
      </c>
      <c r="G112" s="13">
        <f>VLOOKUP(D112,[1]Planilha2!$A$2:$W$999,2,0)</f>
        <v>5</v>
      </c>
      <c r="H112" s="13">
        <f>VLOOKUP(D112,[1]Planilha2!$A$2:$W$999,19,0)</f>
        <v>2</v>
      </c>
      <c r="I112" s="13">
        <f>VLOOKUP(D112,[1]Planilha2!$A$2:$W$999,20,0)</f>
        <v>0</v>
      </c>
      <c r="J112" s="13">
        <f>VLOOKUP(D112,[1]Planilha2!$A$2:$W$999,21,0)</f>
        <v>2</v>
      </c>
      <c r="K112" s="13">
        <v>0</v>
      </c>
      <c r="L112" s="13">
        <v>0</v>
      </c>
      <c r="M112" s="13">
        <f>VLOOKUP(D112,[1]Planilha2!$A$2:$W$999,17,0)</f>
        <v>0</v>
      </c>
      <c r="N112" s="13">
        <f>VLOOKUP(D112,[1]Planilha2!$A$2:$W$999,18,0)</f>
        <v>0</v>
      </c>
      <c r="O112" s="13">
        <f>VLOOKUP(D112,[1]Planilha2!$A$2:$W$999,4,0)</f>
        <v>0</v>
      </c>
      <c r="P112" s="13">
        <f>VLOOKUP(D112,[1]Planilha2!$A$2:$W$999,5,0)</f>
        <v>0</v>
      </c>
      <c r="Q112" s="13">
        <f>VLOOKUP(D112,[1]Planilha2!$A$2:$W$999,6,0)</f>
        <v>0</v>
      </c>
      <c r="R112" s="13">
        <f>VLOOKUP(D112,[1]Planilha2!$A$2:$W$999,7,0)</f>
        <v>0</v>
      </c>
      <c r="S112" s="13">
        <f>VLOOKUP(D112,[1]Planilha2!$A$2:$W$999,8,0)</f>
        <v>0</v>
      </c>
      <c r="T112" s="13">
        <f>VLOOKUP(D112,[1]Planilha2!$A$2:$W$999,9,0)</f>
        <v>0</v>
      </c>
      <c r="U112" s="13">
        <f>VLOOKUP(D112,[1]Planilha2!$A$2:$W$999,10,0)</f>
        <v>0</v>
      </c>
      <c r="V112" s="13">
        <f>VLOOKUP(D112,[1]Planilha2!$A$2:$W$999,11,0)</f>
        <v>0</v>
      </c>
      <c r="W112" s="13">
        <f>VLOOKUP(D112,[1]Planilha2!$A$2:$W$899,12,0)</f>
        <v>0</v>
      </c>
      <c r="X112" s="13">
        <f>VLOOKUP(D112,[1]Planilha2!$A$2:$W$999,13,0)</f>
        <v>0</v>
      </c>
      <c r="Y112" s="13">
        <f>VLOOKUP(D112,[1]Planilha2!$A$2:$W$999,14,0)</f>
        <v>0</v>
      </c>
      <c r="Z112" s="13">
        <f>VLOOKUP(D112,[1]Planilha2!$A$2:$W$999,15,0)</f>
        <v>0</v>
      </c>
      <c r="AA112" s="13">
        <f>VLOOKUP(D112,[1]Planilha2!$A$2:$W$999,16,0)</f>
        <v>0</v>
      </c>
    </row>
    <row r="113" spans="1:27" ht="29.1" customHeight="1" x14ac:dyDescent="0.2">
      <c r="A113" s="13">
        <v>100</v>
      </c>
      <c r="B113" s="13" t="s">
        <v>37</v>
      </c>
      <c r="C113" s="13" t="s">
        <v>90</v>
      </c>
      <c r="D113" s="14" t="s">
        <v>142</v>
      </c>
      <c r="E113" s="13" t="s">
        <v>40</v>
      </c>
      <c r="F113" s="13">
        <v>2302602</v>
      </c>
      <c r="G113" s="13">
        <f>VLOOKUP(D113,[1]Planilha2!$A$2:$W$999,2,0)</f>
        <v>5</v>
      </c>
      <c r="H113" s="13">
        <f>VLOOKUP(D113,[1]Planilha2!$A$2:$W$999,19,0)</f>
        <v>2</v>
      </c>
      <c r="I113" s="13">
        <f>VLOOKUP(D113,[1]Planilha2!$A$2:$W$999,20,0)</f>
        <v>3</v>
      </c>
      <c r="J113" s="13">
        <f>VLOOKUP(D113,[1]Planilha2!$A$2:$W$999,21,0)</f>
        <v>1</v>
      </c>
      <c r="K113" s="13">
        <v>0</v>
      </c>
      <c r="L113" s="13">
        <v>0</v>
      </c>
      <c r="M113" s="13">
        <f>VLOOKUP(D113,[1]Planilha2!$A$2:$W$999,17,0)</f>
        <v>0</v>
      </c>
      <c r="N113" s="13">
        <f>VLOOKUP(D113,[1]Planilha2!$A$2:$W$999,18,0)</f>
        <v>0</v>
      </c>
      <c r="O113" s="13">
        <f>VLOOKUP(D113,[1]Planilha2!$A$2:$W$999,4,0)</f>
        <v>0</v>
      </c>
      <c r="P113" s="13">
        <f>VLOOKUP(D113,[1]Planilha2!$A$2:$W$999,5,0)</f>
        <v>0</v>
      </c>
      <c r="Q113" s="13">
        <f>VLOOKUP(D113,[1]Planilha2!$A$2:$W$999,6,0)</f>
        <v>0</v>
      </c>
      <c r="R113" s="13">
        <f>VLOOKUP(D113,[1]Planilha2!$A$2:$W$999,7,0)</f>
        <v>0</v>
      </c>
      <c r="S113" s="13">
        <f>VLOOKUP(D113,[1]Planilha2!$A$2:$W$999,8,0)</f>
        <v>0</v>
      </c>
      <c r="T113" s="13">
        <f>VLOOKUP(D113,[1]Planilha2!$A$2:$W$999,9,0)</f>
        <v>0</v>
      </c>
      <c r="U113" s="13">
        <f>VLOOKUP(D113,[1]Planilha2!$A$2:$W$999,10,0)</f>
        <v>0</v>
      </c>
      <c r="V113" s="13">
        <f>VLOOKUP(D113,[1]Planilha2!$A$2:$W$999,11,0)</f>
        <v>0</v>
      </c>
      <c r="W113" s="13">
        <f>VLOOKUP(D113,[1]Planilha2!$A$2:$W$899,12,0)</f>
        <v>0</v>
      </c>
      <c r="X113" s="13">
        <f>VLOOKUP(D113,[1]Planilha2!$A$2:$W$999,13,0)</f>
        <v>1</v>
      </c>
      <c r="Y113" s="13">
        <f>VLOOKUP(D113,[1]Planilha2!$A$2:$W$999,14,0)</f>
        <v>0</v>
      </c>
      <c r="Z113" s="13">
        <f>VLOOKUP(D113,[1]Planilha2!$A$2:$W$999,15,0)</f>
        <v>0</v>
      </c>
      <c r="AA113" s="13">
        <f>VLOOKUP(D113,[1]Planilha2!$A$2:$W$999,16,0)</f>
        <v>0</v>
      </c>
    </row>
    <row r="114" spans="1:27" ht="29.1" customHeight="1" x14ac:dyDescent="0.2">
      <c r="A114" s="13">
        <v>101</v>
      </c>
      <c r="B114" s="13" t="s">
        <v>37</v>
      </c>
      <c r="C114" s="13" t="s">
        <v>90</v>
      </c>
      <c r="D114" s="14" t="s">
        <v>143</v>
      </c>
      <c r="E114" s="13" t="s">
        <v>40</v>
      </c>
      <c r="F114" s="13">
        <v>2302800</v>
      </c>
      <c r="G114" s="13">
        <f>VLOOKUP(D114,[1]Planilha2!$A$2:$W$999,2,0)</f>
        <v>6</v>
      </c>
      <c r="H114" s="13">
        <f>VLOOKUP(D114,[1]Planilha2!$A$2:$W$999,19,0)</f>
        <v>0</v>
      </c>
      <c r="I114" s="13">
        <f>VLOOKUP(D114,[1]Planilha2!$A$2:$W$999,20,0)</f>
        <v>7</v>
      </c>
      <c r="J114" s="13">
        <f>VLOOKUP(D114,[1]Planilha2!$A$2:$W$999,21,0)</f>
        <v>1</v>
      </c>
      <c r="K114" s="13">
        <v>0</v>
      </c>
      <c r="L114" s="13">
        <v>0</v>
      </c>
      <c r="M114" s="13">
        <f>VLOOKUP(D114,[1]Planilha2!$A$2:$W$999,17,0)</f>
        <v>0</v>
      </c>
      <c r="N114" s="13">
        <f>VLOOKUP(D114,[1]Planilha2!$A$2:$W$999,18,0)</f>
        <v>0</v>
      </c>
      <c r="O114" s="13">
        <f>VLOOKUP(D114,[1]Planilha2!$A$2:$W$999,4,0)</f>
        <v>0</v>
      </c>
      <c r="P114" s="13">
        <f>VLOOKUP(D114,[1]Planilha2!$A$2:$W$999,5,0)</f>
        <v>0</v>
      </c>
      <c r="Q114" s="13">
        <f>VLOOKUP(D114,[1]Planilha2!$A$2:$W$999,6,0)</f>
        <v>0</v>
      </c>
      <c r="R114" s="13">
        <f>VLOOKUP(D114,[1]Planilha2!$A$2:$W$999,7,0)</f>
        <v>0</v>
      </c>
      <c r="S114" s="13">
        <f>VLOOKUP(D114,[1]Planilha2!$A$2:$W$999,8,0)</f>
        <v>0</v>
      </c>
      <c r="T114" s="13">
        <f>VLOOKUP(D114,[1]Planilha2!$A$2:$W$999,9,0)</f>
        <v>0</v>
      </c>
      <c r="U114" s="13">
        <f>VLOOKUP(D114,[1]Planilha2!$A$2:$W$999,10,0)</f>
        <v>0</v>
      </c>
      <c r="V114" s="13">
        <f>VLOOKUP(D114,[1]Planilha2!$A$2:$W$999,11,0)</f>
        <v>0</v>
      </c>
      <c r="W114" s="13">
        <f>VLOOKUP(D114,[1]Planilha2!$A$2:$W$899,12,0)</f>
        <v>0</v>
      </c>
      <c r="X114" s="13">
        <f>VLOOKUP(D114,[1]Planilha2!$A$2:$W$999,13,0)</f>
        <v>1</v>
      </c>
      <c r="Y114" s="13">
        <f>VLOOKUP(D114,[1]Planilha2!$A$2:$W$999,14,0)</f>
        <v>0</v>
      </c>
      <c r="Z114" s="13">
        <f>VLOOKUP(D114,[1]Planilha2!$A$2:$W$999,15,0)</f>
        <v>0</v>
      </c>
      <c r="AA114" s="13">
        <f>VLOOKUP(D114,[1]Planilha2!$A$2:$W$999,16,0)</f>
        <v>0</v>
      </c>
    </row>
    <row r="115" spans="1:27" ht="29.1" customHeight="1" x14ac:dyDescent="0.2">
      <c r="A115" s="13">
        <v>102</v>
      </c>
      <c r="B115" s="13" t="s">
        <v>37</v>
      </c>
      <c r="C115" s="13" t="s">
        <v>90</v>
      </c>
      <c r="D115" s="14" t="s">
        <v>144</v>
      </c>
      <c r="E115" s="13" t="s">
        <v>40</v>
      </c>
      <c r="F115" s="13">
        <v>2303501</v>
      </c>
      <c r="G115" s="13">
        <f>VLOOKUP(D115,[1]Planilha2!$A$2:$W$999,2,0)</f>
        <v>8.5</v>
      </c>
      <c r="H115" s="13">
        <f>VLOOKUP(D115,[1]Planilha2!$A$2:$W$999,19,0)</f>
        <v>2</v>
      </c>
      <c r="I115" s="13">
        <f>VLOOKUP(D115,[1]Planilha2!$A$2:$W$999,20,0)</f>
        <v>10</v>
      </c>
      <c r="J115" s="13">
        <f>VLOOKUP(D115,[1]Planilha2!$A$2:$W$999,21,0)</f>
        <v>2</v>
      </c>
      <c r="K115" s="13">
        <v>0</v>
      </c>
      <c r="L115" s="13">
        <v>0</v>
      </c>
      <c r="M115" s="13">
        <f>VLOOKUP(D115,[1]Planilha2!$A$2:$W$999,17,0)</f>
        <v>0</v>
      </c>
      <c r="N115" s="13">
        <f>VLOOKUP(D115,[1]Planilha2!$A$2:$W$999,18,0)</f>
        <v>0</v>
      </c>
      <c r="O115" s="13">
        <f>VLOOKUP(D115,[1]Planilha2!$A$2:$W$999,4,0)</f>
        <v>0</v>
      </c>
      <c r="P115" s="13">
        <f>VLOOKUP(D115,[1]Planilha2!$A$2:$W$999,5,0)</f>
        <v>0</v>
      </c>
      <c r="Q115" s="13">
        <f>VLOOKUP(D115,[1]Planilha2!$A$2:$W$999,6,0)</f>
        <v>0</v>
      </c>
      <c r="R115" s="13">
        <f>VLOOKUP(D115,[1]Planilha2!$A$2:$W$999,7,0)</f>
        <v>0</v>
      </c>
      <c r="S115" s="13">
        <f>VLOOKUP(D115,[1]Planilha2!$A$2:$W$999,8,0)</f>
        <v>0</v>
      </c>
      <c r="T115" s="13">
        <f>VLOOKUP(D115,[1]Planilha2!$A$2:$W$999,9,0)</f>
        <v>0</v>
      </c>
      <c r="U115" s="13">
        <f>VLOOKUP(D115,[1]Planilha2!$A$2:$W$999,10,0)</f>
        <v>0</v>
      </c>
      <c r="V115" s="13">
        <f>VLOOKUP(D115,[1]Planilha2!$A$2:$W$999,11,0)</f>
        <v>0</v>
      </c>
      <c r="W115" s="13">
        <f>VLOOKUP(D115,[1]Planilha2!$A$2:$W$899,12,0)</f>
        <v>0</v>
      </c>
      <c r="X115" s="13">
        <f>VLOOKUP(D115,[1]Planilha2!$A$2:$W$999,13,0)</f>
        <v>0</v>
      </c>
      <c r="Y115" s="13">
        <f>VLOOKUP(D115,[1]Planilha2!$A$2:$W$999,14,0)</f>
        <v>0</v>
      </c>
      <c r="Z115" s="13">
        <f>VLOOKUP(D115,[1]Planilha2!$A$2:$W$999,15,0)</f>
        <v>0</v>
      </c>
      <c r="AA115" s="13">
        <f>VLOOKUP(D115,[1]Planilha2!$A$2:$W$999,16,0)</f>
        <v>0</v>
      </c>
    </row>
    <row r="116" spans="1:27" ht="29.1" customHeight="1" x14ac:dyDescent="0.2">
      <c r="A116" s="13">
        <v>103</v>
      </c>
      <c r="B116" s="13" t="s">
        <v>37</v>
      </c>
      <c r="C116" s="13" t="s">
        <v>90</v>
      </c>
      <c r="D116" s="14" t="s">
        <v>145</v>
      </c>
      <c r="E116" s="13" t="s">
        <v>40</v>
      </c>
      <c r="F116" s="13">
        <v>2304103</v>
      </c>
      <c r="G116" s="13">
        <f>VLOOKUP(D116,[1]Planilha2!$A$2:$W$999,2,0)</f>
        <v>6.5</v>
      </c>
      <c r="H116" s="13">
        <f>VLOOKUP(D116,[1]Planilha2!$A$2:$W$999,19,0)</f>
        <v>2</v>
      </c>
      <c r="I116" s="13">
        <f>VLOOKUP(D116,[1]Planilha2!$A$2:$W$999,20,0)</f>
        <v>9</v>
      </c>
      <c r="J116" s="13">
        <f>VLOOKUP(D116,[1]Planilha2!$A$2:$W$999,21,0)</f>
        <v>2</v>
      </c>
      <c r="K116" s="13">
        <v>0</v>
      </c>
      <c r="L116" s="13">
        <v>0</v>
      </c>
      <c r="M116" s="13">
        <f>VLOOKUP(D116,[1]Planilha2!$A$2:$W$999,17,0)</f>
        <v>0</v>
      </c>
      <c r="N116" s="13">
        <f>VLOOKUP(D116,[1]Planilha2!$A$2:$W$999,18,0)</f>
        <v>0</v>
      </c>
      <c r="O116" s="13">
        <f>VLOOKUP(D116,[1]Planilha2!$A$2:$W$999,4,0)</f>
        <v>0</v>
      </c>
      <c r="P116" s="13">
        <f>VLOOKUP(D116,[1]Planilha2!$A$2:$W$999,5,0)</f>
        <v>0</v>
      </c>
      <c r="Q116" s="13">
        <f>VLOOKUP(D116,[1]Planilha2!$A$2:$W$999,6,0)</f>
        <v>0</v>
      </c>
      <c r="R116" s="13">
        <f>VLOOKUP(D116,[1]Planilha2!$A$2:$W$999,7,0)</f>
        <v>0</v>
      </c>
      <c r="S116" s="13">
        <f>VLOOKUP(D116,[1]Planilha2!$A$2:$W$999,8,0)</f>
        <v>0</v>
      </c>
      <c r="T116" s="13">
        <f>VLOOKUP(D116,[1]Planilha2!$A$2:$W$999,9,0)</f>
        <v>0</v>
      </c>
      <c r="U116" s="13">
        <f>VLOOKUP(D116,[1]Planilha2!$A$2:$W$999,10,0)</f>
        <v>0</v>
      </c>
      <c r="V116" s="13">
        <f>VLOOKUP(D116,[1]Planilha2!$A$2:$W$999,11,0)</f>
        <v>0</v>
      </c>
      <c r="W116" s="13">
        <f>VLOOKUP(D116,[1]Planilha2!$A$2:$W$899,12,0)</f>
        <v>0</v>
      </c>
      <c r="X116" s="13">
        <f>VLOOKUP(D116,[1]Planilha2!$A$2:$W$999,13,0)</f>
        <v>0</v>
      </c>
      <c r="Y116" s="13">
        <f>VLOOKUP(D116,[1]Planilha2!$A$2:$W$999,14,0)</f>
        <v>0</v>
      </c>
      <c r="Z116" s="13">
        <f>VLOOKUP(D116,[1]Planilha2!$A$2:$W$999,15,0)</f>
        <v>0</v>
      </c>
      <c r="AA116" s="13">
        <f>VLOOKUP(D116,[1]Planilha2!$A$2:$W$999,16,0)</f>
        <v>0</v>
      </c>
    </row>
    <row r="117" spans="1:27" ht="29.1" customHeight="1" x14ac:dyDescent="0.2">
      <c r="A117" s="13">
        <v>104</v>
      </c>
      <c r="B117" s="13" t="s">
        <v>37</v>
      </c>
      <c r="C117" s="13" t="s">
        <v>90</v>
      </c>
      <c r="D117" s="14" t="s">
        <v>146</v>
      </c>
      <c r="E117" s="13" t="s">
        <v>40</v>
      </c>
      <c r="F117" s="13">
        <v>2304285</v>
      </c>
      <c r="G117" s="13">
        <f>VLOOKUP(D117,[1]Planilha2!$A$2:$W$999,2,0)</f>
        <v>5.5</v>
      </c>
      <c r="H117" s="13">
        <f>VLOOKUP(D117,[1]Planilha2!$A$2:$W$999,19,0)</f>
        <v>2</v>
      </c>
      <c r="I117" s="13">
        <f>VLOOKUP(D117,[1]Planilha2!$A$2:$W$999,20,0)</f>
        <v>7</v>
      </c>
      <c r="J117" s="13">
        <f>VLOOKUP(D117,[1]Planilha2!$A$2:$W$999,21,0)</f>
        <v>0</v>
      </c>
      <c r="K117" s="13">
        <v>0</v>
      </c>
      <c r="L117" s="13">
        <v>0</v>
      </c>
      <c r="M117" s="13">
        <f>VLOOKUP(D117,[1]Planilha2!$A$2:$W$999,17,0)</f>
        <v>0</v>
      </c>
      <c r="N117" s="13">
        <f>VLOOKUP(D117,[1]Planilha2!$A$2:$W$999,18,0)</f>
        <v>0</v>
      </c>
      <c r="O117" s="13">
        <f>VLOOKUP(D117,[1]Planilha2!$A$2:$W$999,4,0)</f>
        <v>0</v>
      </c>
      <c r="P117" s="13">
        <f>VLOOKUP(D117,[1]Planilha2!$A$2:$W$999,5,0)</f>
        <v>0</v>
      </c>
      <c r="Q117" s="13">
        <f>VLOOKUP(D117,[1]Planilha2!$A$2:$W$999,6,0)</f>
        <v>0</v>
      </c>
      <c r="R117" s="13">
        <f>VLOOKUP(D117,[1]Planilha2!$A$2:$W$999,7,0)</f>
        <v>0</v>
      </c>
      <c r="S117" s="13">
        <f>VLOOKUP(D117,[1]Planilha2!$A$2:$W$999,8,0)</f>
        <v>1</v>
      </c>
      <c r="T117" s="13">
        <f>VLOOKUP(D117,[1]Planilha2!$A$2:$W$999,9,0)</f>
        <v>0</v>
      </c>
      <c r="U117" s="13">
        <f>VLOOKUP(D117,[1]Planilha2!$A$2:$W$999,10,0)</f>
        <v>0</v>
      </c>
      <c r="V117" s="13">
        <f>VLOOKUP(D117,[1]Planilha2!$A$2:$W$999,11,0)</f>
        <v>0</v>
      </c>
      <c r="W117" s="13">
        <f>VLOOKUP(D117,[1]Planilha2!$A$2:$W$899,12,0)</f>
        <v>0</v>
      </c>
      <c r="X117" s="13">
        <f>VLOOKUP(D117,[1]Planilha2!$A$2:$W$999,13,0)</f>
        <v>1</v>
      </c>
      <c r="Y117" s="13">
        <f>VLOOKUP(D117,[1]Planilha2!$A$2:$W$999,14,0)</f>
        <v>0</v>
      </c>
      <c r="Z117" s="13">
        <f>VLOOKUP(D117,[1]Planilha2!$A$2:$W$999,15,0)</f>
        <v>0</v>
      </c>
      <c r="AA117" s="13">
        <f>VLOOKUP(D117,[1]Planilha2!$A$2:$W$999,16,0)</f>
        <v>0</v>
      </c>
    </row>
    <row r="118" spans="1:27" ht="29.1" customHeight="1" x14ac:dyDescent="0.2">
      <c r="A118" s="13">
        <v>105</v>
      </c>
      <c r="B118" s="13" t="s">
        <v>37</v>
      </c>
      <c r="C118" s="13" t="s">
        <v>90</v>
      </c>
      <c r="D118" s="14" t="s">
        <v>147</v>
      </c>
      <c r="E118" s="13" t="s">
        <v>40</v>
      </c>
      <c r="F118" s="13">
        <v>2304707</v>
      </c>
      <c r="G118" s="13">
        <f>VLOOKUP(D118,[1]Planilha2!$A$2:$W$999,2,0)</f>
        <v>4.5</v>
      </c>
      <c r="H118" s="13">
        <f>VLOOKUP(D118,[1]Planilha2!$A$2:$W$999,19,0)</f>
        <v>1</v>
      </c>
      <c r="I118" s="13">
        <f>VLOOKUP(D118,[1]Planilha2!$A$2:$W$999,20,0)</f>
        <v>4</v>
      </c>
      <c r="J118" s="13">
        <f>VLOOKUP(D118,[1]Planilha2!$A$2:$W$999,21,0)</f>
        <v>0</v>
      </c>
      <c r="K118" s="13">
        <v>0</v>
      </c>
      <c r="L118" s="13">
        <v>0</v>
      </c>
      <c r="M118" s="13">
        <f>VLOOKUP(D118,[1]Planilha2!$A$2:$W$999,17,0)</f>
        <v>0</v>
      </c>
      <c r="N118" s="13">
        <f>VLOOKUP(D118,[1]Planilha2!$A$2:$W$999,18,0)</f>
        <v>0</v>
      </c>
      <c r="O118" s="13">
        <f>VLOOKUP(D118,[1]Planilha2!$A$2:$W$999,4,0)</f>
        <v>0</v>
      </c>
      <c r="P118" s="13">
        <f>VLOOKUP(D118,[1]Planilha2!$A$2:$W$999,5,0)</f>
        <v>0</v>
      </c>
      <c r="Q118" s="13">
        <f>VLOOKUP(D118,[1]Planilha2!$A$2:$W$999,6,0)</f>
        <v>0</v>
      </c>
      <c r="R118" s="13">
        <f>VLOOKUP(D118,[1]Planilha2!$A$2:$W$999,7,0)</f>
        <v>0</v>
      </c>
      <c r="S118" s="13">
        <f>VLOOKUP(D118,[1]Planilha2!$A$2:$W$999,8,0)</f>
        <v>1</v>
      </c>
      <c r="T118" s="13">
        <f>VLOOKUP(D118,[1]Planilha2!$A$2:$W$999,9,0)</f>
        <v>0</v>
      </c>
      <c r="U118" s="13">
        <f>VLOOKUP(D118,[1]Planilha2!$A$2:$W$999,10,0)</f>
        <v>0</v>
      </c>
      <c r="V118" s="13">
        <f>VLOOKUP(D118,[1]Planilha2!$A$2:$W$999,11,0)</f>
        <v>0</v>
      </c>
      <c r="W118" s="13">
        <f>VLOOKUP(D118,[1]Planilha2!$A$2:$W$899,12,0)</f>
        <v>0</v>
      </c>
      <c r="X118" s="13">
        <f>VLOOKUP(D118,[1]Planilha2!$A$2:$W$999,13,0)</f>
        <v>0</v>
      </c>
      <c r="Y118" s="13">
        <f>VLOOKUP(D118,[1]Planilha2!$A$2:$W$999,14,0)</f>
        <v>0</v>
      </c>
      <c r="Z118" s="13">
        <f>VLOOKUP(D118,[1]Planilha2!$A$2:$W$999,15,0)</f>
        <v>0</v>
      </c>
      <c r="AA118" s="13">
        <f>VLOOKUP(D118,[1]Planilha2!$A$2:$W$999,16,0)</f>
        <v>0</v>
      </c>
    </row>
    <row r="119" spans="1:27" ht="29.1" customHeight="1" x14ac:dyDescent="0.2">
      <c r="A119" s="13">
        <v>106</v>
      </c>
      <c r="B119" s="13" t="s">
        <v>37</v>
      </c>
      <c r="C119" s="13" t="s">
        <v>90</v>
      </c>
      <c r="D119" s="14" t="s">
        <v>148</v>
      </c>
      <c r="E119" s="13" t="s">
        <v>40</v>
      </c>
      <c r="F119" s="13">
        <v>2305506</v>
      </c>
      <c r="G119" s="13">
        <f>VLOOKUP(D119,[1]Planilha2!$A$2:$W$999,2,0)</f>
        <v>7.5</v>
      </c>
      <c r="H119" s="13">
        <f>VLOOKUP(D119,[1]Planilha2!$A$2:$W$999,19,0)</f>
        <v>2</v>
      </c>
      <c r="I119" s="13">
        <f>VLOOKUP(D119,[1]Planilha2!$A$2:$W$999,20,0)</f>
        <v>4</v>
      </c>
      <c r="J119" s="13">
        <f>VLOOKUP(D119,[1]Planilha2!$A$2:$W$999,21,0)</f>
        <v>2</v>
      </c>
      <c r="K119" s="13">
        <v>0</v>
      </c>
      <c r="L119" s="13">
        <v>0</v>
      </c>
      <c r="M119" s="13">
        <f>VLOOKUP(D119,[1]Planilha2!$A$2:$W$999,17,0)</f>
        <v>0</v>
      </c>
      <c r="N119" s="13">
        <f>VLOOKUP(D119,[1]Planilha2!$A$2:$W$999,18,0)</f>
        <v>0</v>
      </c>
      <c r="O119" s="13">
        <f>VLOOKUP(D119,[1]Planilha2!$A$2:$W$999,4,0)</f>
        <v>0</v>
      </c>
      <c r="P119" s="13">
        <f>VLOOKUP(D119,[1]Planilha2!$A$2:$W$999,5,0)</f>
        <v>0</v>
      </c>
      <c r="Q119" s="13">
        <f>VLOOKUP(D119,[1]Planilha2!$A$2:$W$999,6,0)</f>
        <v>0</v>
      </c>
      <c r="R119" s="13">
        <f>VLOOKUP(D119,[1]Planilha2!$A$2:$W$999,7,0)</f>
        <v>0</v>
      </c>
      <c r="S119" s="13">
        <f>VLOOKUP(D119,[1]Planilha2!$A$2:$W$999,8,0)</f>
        <v>0</v>
      </c>
      <c r="T119" s="13">
        <f>VLOOKUP(D119,[1]Planilha2!$A$2:$W$999,9,0)</f>
        <v>0</v>
      </c>
      <c r="U119" s="13">
        <f>VLOOKUP(D119,[1]Planilha2!$A$2:$W$999,10,0)</f>
        <v>0</v>
      </c>
      <c r="V119" s="13">
        <f>VLOOKUP(D119,[1]Planilha2!$A$2:$W$999,11,0)</f>
        <v>0</v>
      </c>
      <c r="W119" s="13">
        <f>VLOOKUP(D119,[1]Planilha2!$A$2:$W$899,12,0)</f>
        <v>0</v>
      </c>
      <c r="X119" s="13">
        <f>VLOOKUP(D119,[1]Planilha2!$A$2:$W$999,13,0)</f>
        <v>0</v>
      </c>
      <c r="Y119" s="13">
        <f>VLOOKUP(D119,[1]Planilha2!$A$2:$W$999,14,0)</f>
        <v>0</v>
      </c>
      <c r="Z119" s="13">
        <f>VLOOKUP(D119,[1]Planilha2!$A$2:$W$999,15,0)</f>
        <v>0</v>
      </c>
      <c r="AA119" s="13">
        <f>VLOOKUP(D119,[1]Planilha2!$A$2:$W$999,16,0)</f>
        <v>0</v>
      </c>
    </row>
    <row r="120" spans="1:27" ht="29.1" customHeight="1" x14ac:dyDescent="0.2">
      <c r="A120" s="13">
        <v>107</v>
      </c>
      <c r="B120" s="13" t="s">
        <v>37</v>
      </c>
      <c r="C120" s="13" t="s">
        <v>90</v>
      </c>
      <c r="D120" s="14" t="s">
        <v>149</v>
      </c>
      <c r="E120" s="13" t="s">
        <v>40</v>
      </c>
      <c r="F120" s="13">
        <v>2306306</v>
      </c>
      <c r="G120" s="13">
        <f>VLOOKUP(D120,[1]Planilha2!$A$2:$W$999,2,0)</f>
        <v>11.5</v>
      </c>
      <c r="H120" s="13">
        <f>VLOOKUP(D120,[1]Planilha2!$A$2:$W$999,19,0)</f>
        <v>3</v>
      </c>
      <c r="I120" s="13">
        <f>VLOOKUP(D120,[1]Planilha2!$A$2:$W$999,20,0)</f>
        <v>10</v>
      </c>
      <c r="J120" s="13">
        <f>VLOOKUP(D120,[1]Planilha2!$A$2:$W$999,21,0)</f>
        <v>1</v>
      </c>
      <c r="K120" s="13">
        <v>0</v>
      </c>
      <c r="L120" s="13">
        <v>0</v>
      </c>
      <c r="M120" s="13">
        <f>VLOOKUP(D120,[1]Planilha2!$A$2:$W$999,17,0)</f>
        <v>0</v>
      </c>
      <c r="N120" s="13">
        <f>VLOOKUP(D120,[1]Planilha2!$A$2:$W$999,18,0)</f>
        <v>0</v>
      </c>
      <c r="O120" s="13">
        <f>VLOOKUP(D120,[1]Planilha2!$A$2:$W$999,4,0)</f>
        <v>0</v>
      </c>
      <c r="P120" s="13">
        <f>VLOOKUP(D120,[1]Planilha2!$A$2:$W$999,5,0)</f>
        <v>0</v>
      </c>
      <c r="Q120" s="13">
        <f>VLOOKUP(D120,[1]Planilha2!$A$2:$W$999,6,0)</f>
        <v>0</v>
      </c>
      <c r="R120" s="13">
        <f>VLOOKUP(D120,[1]Planilha2!$A$2:$W$999,7,0)</f>
        <v>0</v>
      </c>
      <c r="S120" s="13">
        <f>VLOOKUP(D120,[1]Planilha2!$A$2:$W$999,8,0)</f>
        <v>0</v>
      </c>
      <c r="T120" s="13">
        <f>VLOOKUP(D120,[1]Planilha2!$A$2:$W$999,9,0)</f>
        <v>0</v>
      </c>
      <c r="U120" s="13">
        <f>VLOOKUP(D120,[1]Planilha2!$A$2:$W$999,10,0)</f>
        <v>0</v>
      </c>
      <c r="V120" s="13">
        <f>VLOOKUP(D120,[1]Planilha2!$A$2:$W$999,11,0)</f>
        <v>0</v>
      </c>
      <c r="W120" s="13">
        <f>VLOOKUP(D120,[1]Planilha2!$A$2:$W$899,12,0)</f>
        <v>0</v>
      </c>
      <c r="X120" s="13">
        <f>VLOOKUP(D120,[1]Planilha2!$A$2:$W$999,13,0)</f>
        <v>0</v>
      </c>
      <c r="Y120" s="13">
        <f>VLOOKUP(D120,[1]Planilha2!$A$2:$W$999,14,0)</f>
        <v>0</v>
      </c>
      <c r="Z120" s="13">
        <f>VLOOKUP(D120,[1]Planilha2!$A$2:$W$999,15,0)</f>
        <v>0</v>
      </c>
      <c r="AA120" s="13">
        <f>VLOOKUP(D120,[1]Planilha2!$A$2:$W$999,16,0)</f>
        <v>0</v>
      </c>
    </row>
    <row r="121" spans="1:27" ht="29.1" customHeight="1" x14ac:dyDescent="0.2">
      <c r="A121" s="13">
        <v>108</v>
      </c>
      <c r="B121" s="13" t="s">
        <v>37</v>
      </c>
      <c r="C121" s="13" t="s">
        <v>90</v>
      </c>
      <c r="D121" s="14" t="s">
        <v>150</v>
      </c>
      <c r="E121" s="13" t="s">
        <v>40</v>
      </c>
      <c r="F121" s="13">
        <v>2306405</v>
      </c>
      <c r="G121" s="13">
        <f>VLOOKUP(D121,[1]Planilha2!$A$2:$W$999,2,0)</f>
        <v>7</v>
      </c>
      <c r="H121" s="13">
        <f>VLOOKUP(D121,[1]Planilha2!$A$2:$W$999,19,0)</f>
        <v>4</v>
      </c>
      <c r="I121" s="13">
        <f>VLOOKUP(D121,[1]Planilha2!$A$2:$W$999,20,0)</f>
        <v>12</v>
      </c>
      <c r="J121" s="13">
        <f>VLOOKUP(D121,[1]Planilha2!$A$2:$W$999,21,0)</f>
        <v>2</v>
      </c>
      <c r="K121" s="13">
        <v>0</v>
      </c>
      <c r="L121" s="13">
        <v>0</v>
      </c>
      <c r="M121" s="13">
        <f>VLOOKUP(D121,[1]Planilha2!$A$2:$W$999,17,0)</f>
        <v>0</v>
      </c>
      <c r="N121" s="13">
        <f>VLOOKUP(D121,[1]Planilha2!$A$2:$W$999,18,0)</f>
        <v>0</v>
      </c>
      <c r="O121" s="13">
        <f>VLOOKUP(D121,[1]Planilha2!$A$2:$W$999,4,0)</f>
        <v>0</v>
      </c>
      <c r="P121" s="13">
        <f>VLOOKUP(D121,[1]Planilha2!$A$2:$W$999,5,0)</f>
        <v>0</v>
      </c>
      <c r="Q121" s="13">
        <f>VLOOKUP(D121,[1]Planilha2!$A$2:$W$999,6,0)</f>
        <v>0</v>
      </c>
      <c r="R121" s="13">
        <f>VLOOKUP(D121,[1]Planilha2!$A$2:$W$999,7,0)</f>
        <v>0</v>
      </c>
      <c r="S121" s="13">
        <f>VLOOKUP(D121,[1]Planilha2!$A$2:$W$999,8,0)</f>
        <v>0</v>
      </c>
      <c r="T121" s="13">
        <f>VLOOKUP(D121,[1]Planilha2!$A$2:$W$999,9,0)</f>
        <v>0</v>
      </c>
      <c r="U121" s="13">
        <f>VLOOKUP(D121,[1]Planilha2!$A$2:$W$999,10,0)</f>
        <v>0</v>
      </c>
      <c r="V121" s="13">
        <f>VLOOKUP(D121,[1]Planilha2!$A$2:$W$999,11,0)</f>
        <v>0</v>
      </c>
      <c r="W121" s="13">
        <f>VLOOKUP(D121,[1]Planilha2!$A$2:$W$899,12,0)</f>
        <v>0</v>
      </c>
      <c r="X121" s="13">
        <f>VLOOKUP(D121,[1]Planilha2!$A$2:$W$999,13,0)</f>
        <v>0</v>
      </c>
      <c r="Y121" s="13">
        <f>VLOOKUP(D121,[1]Planilha2!$A$2:$W$999,14,0)</f>
        <v>0</v>
      </c>
      <c r="Z121" s="13">
        <f>VLOOKUP(D121,[1]Planilha2!$A$2:$W$999,15,0)</f>
        <v>0</v>
      </c>
      <c r="AA121" s="13">
        <f>VLOOKUP(D121,[1]Planilha2!$A$2:$W$999,16,0)</f>
        <v>0</v>
      </c>
    </row>
    <row r="122" spans="1:27" ht="29.1" customHeight="1" x14ac:dyDescent="0.2">
      <c r="A122" s="13">
        <v>109</v>
      </c>
      <c r="B122" s="13" t="s">
        <v>37</v>
      </c>
      <c r="C122" s="13" t="s">
        <v>90</v>
      </c>
      <c r="D122" s="14" t="s">
        <v>151</v>
      </c>
      <c r="E122" s="13" t="s">
        <v>40</v>
      </c>
      <c r="F122" s="13">
        <v>2307601</v>
      </c>
      <c r="G122" s="13">
        <f>VLOOKUP(D122,[1]Planilha2!$A$2:$W$999,2,0)</f>
        <v>9.5</v>
      </c>
      <c r="H122" s="13">
        <f>VLOOKUP(D122,[1]Planilha2!$A$2:$W$999,19,0)</f>
        <v>4</v>
      </c>
      <c r="I122" s="13">
        <f>VLOOKUP(D122,[1]Planilha2!$A$2:$W$999,20,0)</f>
        <v>4</v>
      </c>
      <c r="J122" s="13">
        <f>VLOOKUP(D122,[1]Planilha2!$A$2:$W$999,21,0)</f>
        <v>0</v>
      </c>
      <c r="K122" s="13">
        <v>0</v>
      </c>
      <c r="L122" s="13">
        <v>0</v>
      </c>
      <c r="M122" s="13">
        <f>VLOOKUP(D122,[1]Planilha2!$A$2:$W$999,17,0)</f>
        <v>0</v>
      </c>
      <c r="N122" s="13">
        <f>VLOOKUP(D122,[1]Planilha2!$A$2:$W$999,18,0)</f>
        <v>0</v>
      </c>
      <c r="O122" s="13">
        <f>VLOOKUP(D122,[1]Planilha2!$A$2:$W$999,4,0)</f>
        <v>0</v>
      </c>
      <c r="P122" s="13">
        <f>VLOOKUP(D122,[1]Planilha2!$A$2:$W$999,5,0)</f>
        <v>0</v>
      </c>
      <c r="Q122" s="13">
        <f>VLOOKUP(D122,[1]Planilha2!$A$2:$W$999,6,0)</f>
        <v>0</v>
      </c>
      <c r="R122" s="13">
        <f>VLOOKUP(D122,[1]Planilha2!$A$2:$W$999,7,0)</f>
        <v>0</v>
      </c>
      <c r="S122" s="13">
        <f>VLOOKUP(D122,[1]Planilha2!$A$2:$W$999,8,0)</f>
        <v>1</v>
      </c>
      <c r="T122" s="13">
        <f>VLOOKUP(D122,[1]Planilha2!$A$2:$W$999,9,0)</f>
        <v>0</v>
      </c>
      <c r="U122" s="13">
        <f>VLOOKUP(D122,[1]Planilha2!$A$2:$W$999,10,0)</f>
        <v>0</v>
      </c>
      <c r="V122" s="13">
        <f>VLOOKUP(D122,[1]Planilha2!$A$2:$W$999,11,0)</f>
        <v>0</v>
      </c>
      <c r="W122" s="13">
        <f>VLOOKUP(D122,[1]Planilha2!$A$2:$W$899,12,0)</f>
        <v>0</v>
      </c>
      <c r="X122" s="13">
        <f>VLOOKUP(D122,[1]Planilha2!$A$2:$W$999,13,0)</f>
        <v>1</v>
      </c>
      <c r="Y122" s="13">
        <f>VLOOKUP(D122,[1]Planilha2!$A$2:$W$999,14,0)</f>
        <v>0</v>
      </c>
      <c r="Z122" s="13">
        <f>VLOOKUP(D122,[1]Planilha2!$A$2:$W$999,15,0)</f>
        <v>0</v>
      </c>
      <c r="AA122" s="13">
        <f>VLOOKUP(D122,[1]Planilha2!$A$2:$W$999,16,0)</f>
        <v>0</v>
      </c>
    </row>
    <row r="123" spans="1:27" ht="29.1" customHeight="1" x14ac:dyDescent="0.2">
      <c r="A123" s="13">
        <v>110</v>
      </c>
      <c r="B123" s="13" t="s">
        <v>37</v>
      </c>
      <c r="C123" s="13" t="s">
        <v>90</v>
      </c>
      <c r="D123" s="14" t="s">
        <v>152</v>
      </c>
      <c r="E123" s="13" t="s">
        <v>40</v>
      </c>
      <c r="F123" s="13">
        <v>2307700</v>
      </c>
      <c r="G123" s="13">
        <f>VLOOKUP(D123,[1]Planilha2!$A$2:$W$999,2,0)</f>
        <v>6</v>
      </c>
      <c r="H123" s="13">
        <f>VLOOKUP(D123,[1]Planilha2!$A$2:$W$999,19,0)</f>
        <v>3</v>
      </c>
      <c r="I123" s="13">
        <f>VLOOKUP(D123,[1]Planilha2!$A$2:$W$999,20,0)</f>
        <v>0</v>
      </c>
      <c r="J123" s="13">
        <f>VLOOKUP(D123,[1]Planilha2!$A$2:$W$999,21,0)</f>
        <v>2</v>
      </c>
      <c r="K123" s="13">
        <v>0</v>
      </c>
      <c r="L123" s="13">
        <v>0</v>
      </c>
      <c r="M123" s="13">
        <f>VLOOKUP(D123,[1]Planilha2!$A$2:$W$999,17,0)</f>
        <v>0</v>
      </c>
      <c r="N123" s="13">
        <f>VLOOKUP(D123,[1]Planilha2!$A$2:$W$999,18,0)</f>
        <v>0</v>
      </c>
      <c r="O123" s="13">
        <f>VLOOKUP(D123,[1]Planilha2!$A$2:$W$999,4,0)</f>
        <v>0</v>
      </c>
      <c r="P123" s="13">
        <f>VLOOKUP(D123,[1]Planilha2!$A$2:$W$999,5,0)</f>
        <v>0</v>
      </c>
      <c r="Q123" s="13">
        <f>VLOOKUP(D123,[1]Planilha2!$A$2:$W$999,6,0)</f>
        <v>0</v>
      </c>
      <c r="R123" s="13">
        <f>VLOOKUP(D123,[1]Planilha2!$A$2:$W$999,7,0)</f>
        <v>0</v>
      </c>
      <c r="S123" s="13">
        <f>VLOOKUP(D123,[1]Planilha2!$A$2:$W$999,8,0)</f>
        <v>0</v>
      </c>
      <c r="T123" s="13">
        <f>VLOOKUP(D123,[1]Planilha2!$A$2:$W$999,9,0)</f>
        <v>0</v>
      </c>
      <c r="U123" s="13">
        <f>VLOOKUP(D123,[1]Planilha2!$A$2:$W$999,10,0)</f>
        <v>0</v>
      </c>
      <c r="V123" s="13">
        <f>VLOOKUP(D123,[1]Planilha2!$A$2:$W$999,11,0)</f>
        <v>0</v>
      </c>
      <c r="W123" s="13">
        <f>VLOOKUP(D123,[1]Planilha2!$A$2:$W$899,12,0)</f>
        <v>0</v>
      </c>
      <c r="X123" s="13">
        <f>VLOOKUP(D123,[1]Planilha2!$A$2:$W$999,13,0)</f>
        <v>0</v>
      </c>
      <c r="Y123" s="13">
        <f>VLOOKUP(D123,[1]Planilha2!$A$2:$W$999,14,0)</f>
        <v>0</v>
      </c>
      <c r="Z123" s="13">
        <f>VLOOKUP(D123,[1]Planilha2!$A$2:$W$999,15,0)</f>
        <v>0</v>
      </c>
      <c r="AA123" s="13">
        <f>VLOOKUP(D123,[1]Planilha2!$A$2:$W$999,16,0)</f>
        <v>0</v>
      </c>
    </row>
    <row r="124" spans="1:27" ht="29.1" customHeight="1" x14ac:dyDescent="0.2">
      <c r="A124" s="13">
        <v>111</v>
      </c>
      <c r="B124" s="13" t="s">
        <v>37</v>
      </c>
      <c r="C124" s="13" t="s">
        <v>90</v>
      </c>
      <c r="D124" s="14" t="s">
        <v>153</v>
      </c>
      <c r="E124" s="13" t="s">
        <v>40</v>
      </c>
      <c r="F124" s="13">
        <v>2308005</v>
      </c>
      <c r="G124" s="13">
        <f>VLOOKUP(D124,[1]Planilha2!$A$2:$W$999,2,0)</f>
        <v>4.5</v>
      </c>
      <c r="H124" s="13">
        <f>VLOOKUP(D124,[1]Planilha2!$A$2:$W$999,19,0)</f>
        <v>2</v>
      </c>
      <c r="I124" s="13">
        <f>VLOOKUP(D124,[1]Planilha2!$A$2:$W$999,20,0)</f>
        <v>3</v>
      </c>
      <c r="J124" s="13">
        <f>VLOOKUP(D124,[1]Planilha2!$A$2:$W$999,21,0)</f>
        <v>2</v>
      </c>
      <c r="K124" s="13">
        <v>0</v>
      </c>
      <c r="L124" s="13">
        <v>0</v>
      </c>
      <c r="M124" s="13">
        <f>VLOOKUP(D124,[1]Planilha2!$A$2:$W$999,17,0)</f>
        <v>0</v>
      </c>
      <c r="N124" s="13">
        <f>VLOOKUP(D124,[1]Planilha2!$A$2:$W$999,18,0)</f>
        <v>0</v>
      </c>
      <c r="O124" s="13">
        <f>VLOOKUP(D124,[1]Planilha2!$A$2:$W$999,4,0)</f>
        <v>0</v>
      </c>
      <c r="P124" s="13">
        <f>VLOOKUP(D124,[1]Planilha2!$A$2:$W$999,5,0)</f>
        <v>0</v>
      </c>
      <c r="Q124" s="13">
        <f>VLOOKUP(D124,[1]Planilha2!$A$2:$W$999,6,0)</f>
        <v>0</v>
      </c>
      <c r="R124" s="13">
        <f>VLOOKUP(D124,[1]Planilha2!$A$2:$W$999,7,0)</f>
        <v>0</v>
      </c>
      <c r="S124" s="13">
        <f>VLOOKUP(D124,[1]Planilha2!$A$2:$W$999,8,0)</f>
        <v>0</v>
      </c>
      <c r="T124" s="13">
        <f>VLOOKUP(D124,[1]Planilha2!$A$2:$W$999,9,0)</f>
        <v>0</v>
      </c>
      <c r="U124" s="13">
        <f>VLOOKUP(D124,[1]Planilha2!$A$2:$W$999,10,0)</f>
        <v>0</v>
      </c>
      <c r="V124" s="13">
        <f>VLOOKUP(D124,[1]Planilha2!$A$2:$W$999,11,0)</f>
        <v>0</v>
      </c>
      <c r="W124" s="13">
        <f>VLOOKUP(D124,[1]Planilha2!$A$2:$W$899,12,0)</f>
        <v>0</v>
      </c>
      <c r="X124" s="13">
        <f>VLOOKUP(D124,[1]Planilha2!$A$2:$W$999,13,0)</f>
        <v>0</v>
      </c>
      <c r="Y124" s="13">
        <f>VLOOKUP(D124,[1]Planilha2!$A$2:$W$999,14,0)</f>
        <v>0</v>
      </c>
      <c r="Z124" s="13">
        <f>VLOOKUP(D124,[1]Planilha2!$A$2:$W$999,15,0)</f>
        <v>0</v>
      </c>
      <c r="AA124" s="13">
        <f>VLOOKUP(D124,[1]Planilha2!$A$2:$W$999,16,0)</f>
        <v>0</v>
      </c>
    </row>
    <row r="125" spans="1:27" ht="29.1" customHeight="1" x14ac:dyDescent="0.2">
      <c r="A125" s="13">
        <v>112</v>
      </c>
      <c r="B125" s="13" t="s">
        <v>37</v>
      </c>
      <c r="C125" s="13" t="s">
        <v>90</v>
      </c>
      <c r="D125" s="14" t="s">
        <v>154</v>
      </c>
      <c r="E125" s="13" t="s">
        <v>40</v>
      </c>
      <c r="F125" s="13">
        <v>2308500</v>
      </c>
      <c r="G125" s="13">
        <f>VLOOKUP(D125,[1]Planilha2!$A$2:$W$999,2,0)</f>
        <v>9</v>
      </c>
      <c r="H125" s="13">
        <f>VLOOKUP(D125,[1]Planilha2!$A$2:$W$999,19,0)</f>
        <v>2</v>
      </c>
      <c r="I125" s="13">
        <f>VLOOKUP(D125,[1]Planilha2!$A$2:$W$999,20,0)</f>
        <v>4</v>
      </c>
      <c r="J125" s="13">
        <f>VLOOKUP(D125,[1]Planilha2!$A$2:$W$999,21,0)</f>
        <v>2</v>
      </c>
      <c r="K125" s="13">
        <v>0</v>
      </c>
      <c r="L125" s="13">
        <v>0</v>
      </c>
      <c r="M125" s="13">
        <f>VLOOKUP(D125,[1]Planilha2!$A$2:$W$999,17,0)</f>
        <v>0</v>
      </c>
      <c r="N125" s="13">
        <f>VLOOKUP(D125,[1]Planilha2!$A$2:$W$999,18,0)</f>
        <v>0</v>
      </c>
      <c r="O125" s="13">
        <f>VLOOKUP(D125,[1]Planilha2!$A$2:$W$999,4,0)</f>
        <v>0</v>
      </c>
      <c r="P125" s="13">
        <f>VLOOKUP(D125,[1]Planilha2!$A$2:$W$999,5,0)</f>
        <v>0</v>
      </c>
      <c r="Q125" s="13">
        <f>VLOOKUP(D125,[1]Planilha2!$A$2:$W$999,6,0)</f>
        <v>0</v>
      </c>
      <c r="R125" s="13">
        <f>VLOOKUP(D125,[1]Planilha2!$A$2:$W$999,7,0)</f>
        <v>0</v>
      </c>
      <c r="S125" s="13">
        <f>VLOOKUP(D125,[1]Planilha2!$A$2:$W$999,8,0)</f>
        <v>0</v>
      </c>
      <c r="T125" s="13">
        <f>VLOOKUP(D125,[1]Planilha2!$A$2:$W$999,9,0)</f>
        <v>0</v>
      </c>
      <c r="U125" s="13">
        <f>VLOOKUP(D125,[1]Planilha2!$A$2:$W$999,10,0)</f>
        <v>0</v>
      </c>
      <c r="V125" s="13">
        <f>VLOOKUP(D125,[1]Planilha2!$A$2:$W$999,11,0)</f>
        <v>0</v>
      </c>
      <c r="W125" s="13">
        <f>VLOOKUP(D125,[1]Planilha2!$A$2:$W$899,12,0)</f>
        <v>0</v>
      </c>
      <c r="X125" s="13">
        <f>VLOOKUP(D125,[1]Planilha2!$A$2:$W$999,13,0)</f>
        <v>0</v>
      </c>
      <c r="Y125" s="13">
        <f>VLOOKUP(D125,[1]Planilha2!$A$2:$W$999,14,0)</f>
        <v>0</v>
      </c>
      <c r="Z125" s="13">
        <f>VLOOKUP(D125,[1]Planilha2!$A$2:$W$999,15,0)</f>
        <v>0</v>
      </c>
      <c r="AA125" s="13">
        <f>VLOOKUP(D125,[1]Planilha2!$A$2:$W$999,16,0)</f>
        <v>0</v>
      </c>
    </row>
    <row r="126" spans="1:27" ht="29.1" customHeight="1" x14ac:dyDescent="0.2">
      <c r="A126" s="13">
        <v>113</v>
      </c>
      <c r="B126" s="13" t="s">
        <v>37</v>
      </c>
      <c r="C126" s="13" t="s">
        <v>90</v>
      </c>
      <c r="D126" s="14" t="s">
        <v>155</v>
      </c>
      <c r="E126" s="13" t="s">
        <v>40</v>
      </c>
      <c r="F126" s="13">
        <v>2308708</v>
      </c>
      <c r="G126" s="13">
        <f>VLOOKUP(D126,[1]Planilha2!$A$2:$W$999,2,0)</f>
        <v>7.5</v>
      </c>
      <c r="H126" s="13">
        <f>VLOOKUP(D126,[1]Planilha2!$A$2:$W$999,19,0)</f>
        <v>2</v>
      </c>
      <c r="I126" s="13">
        <f>VLOOKUP(D126,[1]Planilha2!$A$2:$W$999,20,0)</f>
        <v>6</v>
      </c>
      <c r="J126" s="13">
        <f>VLOOKUP(D126,[1]Planilha2!$A$2:$W$999,21,0)</f>
        <v>2</v>
      </c>
      <c r="K126" s="13">
        <v>0</v>
      </c>
      <c r="L126" s="13">
        <v>0</v>
      </c>
      <c r="M126" s="13">
        <f>VLOOKUP(D126,[1]Planilha2!$A$2:$W$999,17,0)</f>
        <v>0</v>
      </c>
      <c r="N126" s="13">
        <f>VLOOKUP(D126,[1]Planilha2!$A$2:$W$999,18,0)</f>
        <v>0</v>
      </c>
      <c r="O126" s="13">
        <f>VLOOKUP(D126,[1]Planilha2!$A$2:$W$999,4,0)</f>
        <v>0</v>
      </c>
      <c r="P126" s="13">
        <f>VLOOKUP(D126,[1]Planilha2!$A$2:$W$999,5,0)</f>
        <v>0</v>
      </c>
      <c r="Q126" s="13">
        <f>VLOOKUP(D126,[1]Planilha2!$A$2:$W$999,6,0)</f>
        <v>0</v>
      </c>
      <c r="R126" s="13">
        <f>VLOOKUP(D126,[1]Planilha2!$A$2:$W$999,7,0)</f>
        <v>0</v>
      </c>
      <c r="S126" s="13">
        <f>VLOOKUP(D126,[1]Planilha2!$A$2:$W$999,8,0)</f>
        <v>0</v>
      </c>
      <c r="T126" s="13">
        <f>VLOOKUP(D126,[1]Planilha2!$A$2:$W$999,9,0)</f>
        <v>0</v>
      </c>
      <c r="U126" s="13">
        <f>VLOOKUP(D126,[1]Planilha2!$A$2:$W$999,10,0)</f>
        <v>0</v>
      </c>
      <c r="V126" s="13">
        <f>VLOOKUP(D126,[1]Planilha2!$A$2:$W$999,11,0)</f>
        <v>0</v>
      </c>
      <c r="W126" s="13">
        <f>VLOOKUP(D126,[1]Planilha2!$A$2:$W$899,12,0)</f>
        <v>0</v>
      </c>
      <c r="X126" s="13">
        <f>VLOOKUP(D126,[1]Planilha2!$A$2:$W$999,13,0)</f>
        <v>0</v>
      </c>
      <c r="Y126" s="13">
        <f>VLOOKUP(D126,[1]Planilha2!$A$2:$W$999,14,0)</f>
        <v>0</v>
      </c>
      <c r="Z126" s="13">
        <f>VLOOKUP(D126,[1]Planilha2!$A$2:$W$999,15,0)</f>
        <v>0</v>
      </c>
      <c r="AA126" s="13">
        <f>VLOOKUP(D126,[1]Planilha2!$A$2:$W$999,16,0)</f>
        <v>0</v>
      </c>
    </row>
    <row r="127" spans="1:27" ht="29.1" customHeight="1" x14ac:dyDescent="0.2">
      <c r="A127" s="13">
        <v>114</v>
      </c>
      <c r="B127" s="13" t="s">
        <v>37</v>
      </c>
      <c r="C127" s="13" t="s">
        <v>90</v>
      </c>
      <c r="D127" s="14" t="s">
        <v>156</v>
      </c>
      <c r="E127" s="13" t="s">
        <v>40</v>
      </c>
      <c r="F127" s="13">
        <v>2309300</v>
      </c>
      <c r="G127" s="13">
        <f>VLOOKUP(D127,[1]Planilha2!$A$2:$W$999,2,0)</f>
        <v>5</v>
      </c>
      <c r="H127" s="13">
        <f>VLOOKUP(D127,[1]Planilha2!$A$2:$W$999,19,0)</f>
        <v>1</v>
      </c>
      <c r="I127" s="13">
        <f>VLOOKUP(D127,[1]Planilha2!$A$2:$W$999,20,0)</f>
        <v>8</v>
      </c>
      <c r="J127" s="13">
        <f>VLOOKUP(D127,[1]Planilha2!$A$2:$W$999,21,0)</f>
        <v>1</v>
      </c>
      <c r="K127" s="13">
        <v>0</v>
      </c>
      <c r="L127" s="13">
        <v>0</v>
      </c>
      <c r="M127" s="13">
        <f>VLOOKUP(D127,[1]Planilha2!$A$2:$W$999,17,0)</f>
        <v>0</v>
      </c>
      <c r="N127" s="13">
        <f>VLOOKUP(D127,[1]Planilha2!$A$2:$W$999,18,0)</f>
        <v>0</v>
      </c>
      <c r="O127" s="13">
        <f>VLOOKUP(D127,[1]Planilha2!$A$2:$W$999,4,0)</f>
        <v>0</v>
      </c>
      <c r="P127" s="13">
        <f>VLOOKUP(D127,[1]Planilha2!$A$2:$W$999,5,0)</f>
        <v>0</v>
      </c>
      <c r="Q127" s="13">
        <f>VLOOKUP(D127,[1]Planilha2!$A$2:$W$999,6,0)</f>
        <v>0</v>
      </c>
      <c r="R127" s="13">
        <f>VLOOKUP(D127,[1]Planilha2!$A$2:$W$999,7,0)</f>
        <v>0</v>
      </c>
      <c r="S127" s="13">
        <f>VLOOKUP(D127,[1]Planilha2!$A$2:$W$999,8,0)</f>
        <v>0</v>
      </c>
      <c r="T127" s="13">
        <f>VLOOKUP(D127,[1]Planilha2!$A$2:$W$999,9,0)</f>
        <v>0</v>
      </c>
      <c r="U127" s="13">
        <f>VLOOKUP(D127,[1]Planilha2!$A$2:$W$999,10,0)</f>
        <v>0</v>
      </c>
      <c r="V127" s="13">
        <f>VLOOKUP(D127,[1]Planilha2!$A$2:$W$999,11,0)</f>
        <v>0</v>
      </c>
      <c r="W127" s="13">
        <f>VLOOKUP(D127,[1]Planilha2!$A$2:$W$899,12,0)</f>
        <v>0</v>
      </c>
      <c r="X127" s="13">
        <f>VLOOKUP(D127,[1]Planilha2!$A$2:$W$999,13,0)</f>
        <v>1</v>
      </c>
      <c r="Y127" s="13">
        <f>VLOOKUP(D127,[1]Planilha2!$A$2:$W$999,14,0)</f>
        <v>0</v>
      </c>
      <c r="Z127" s="13">
        <f>VLOOKUP(D127,[1]Planilha2!$A$2:$W$999,15,0)</f>
        <v>0</v>
      </c>
      <c r="AA127" s="13">
        <f>VLOOKUP(D127,[1]Planilha2!$A$2:$W$999,16,0)</f>
        <v>0</v>
      </c>
    </row>
    <row r="128" spans="1:27" ht="29.1" customHeight="1" x14ac:dyDescent="0.2">
      <c r="A128" s="13">
        <v>115</v>
      </c>
      <c r="B128" s="13" t="s">
        <v>37</v>
      </c>
      <c r="C128" s="13" t="s">
        <v>90</v>
      </c>
      <c r="D128" s="14" t="s">
        <v>157</v>
      </c>
      <c r="E128" s="13" t="s">
        <v>40</v>
      </c>
      <c r="F128" s="13">
        <v>2309607</v>
      </c>
      <c r="G128" s="13">
        <f>VLOOKUP(D128,[1]Planilha2!$A$2:$W$999,2,0)</f>
        <v>6.5</v>
      </c>
      <c r="H128" s="13">
        <f>VLOOKUP(D128,[1]Planilha2!$A$2:$W$999,19,0)</f>
        <v>2</v>
      </c>
      <c r="I128" s="13">
        <f>VLOOKUP(D128,[1]Planilha2!$A$2:$W$999,20,0)</f>
        <v>12</v>
      </c>
      <c r="J128" s="13">
        <f>VLOOKUP(D128,[1]Planilha2!$A$2:$W$999,21,0)</f>
        <v>1</v>
      </c>
      <c r="K128" s="13">
        <v>0</v>
      </c>
      <c r="L128" s="13">
        <v>0</v>
      </c>
      <c r="M128" s="13">
        <f>VLOOKUP(D128,[1]Planilha2!$A$2:$W$999,17,0)</f>
        <v>0</v>
      </c>
      <c r="N128" s="13">
        <f>VLOOKUP(D128,[1]Planilha2!$A$2:$W$999,18,0)</f>
        <v>0</v>
      </c>
      <c r="O128" s="13">
        <f>VLOOKUP(D128,[1]Planilha2!$A$2:$W$999,4,0)</f>
        <v>0</v>
      </c>
      <c r="P128" s="13">
        <f>VLOOKUP(D128,[1]Planilha2!$A$2:$W$999,5,0)</f>
        <v>0</v>
      </c>
      <c r="Q128" s="13">
        <f>VLOOKUP(D128,[1]Planilha2!$A$2:$W$999,6,0)</f>
        <v>0</v>
      </c>
      <c r="R128" s="13">
        <f>VLOOKUP(D128,[1]Planilha2!$A$2:$W$999,7,0)</f>
        <v>0</v>
      </c>
      <c r="S128" s="13">
        <f>VLOOKUP(D128,[1]Planilha2!$A$2:$W$999,8,0)</f>
        <v>0</v>
      </c>
      <c r="T128" s="13">
        <f>VLOOKUP(D128,[1]Planilha2!$A$2:$W$999,9,0)</f>
        <v>0</v>
      </c>
      <c r="U128" s="13">
        <f>VLOOKUP(D128,[1]Planilha2!$A$2:$W$999,10,0)</f>
        <v>0</v>
      </c>
      <c r="V128" s="13">
        <f>VLOOKUP(D128,[1]Planilha2!$A$2:$W$999,11,0)</f>
        <v>0</v>
      </c>
      <c r="W128" s="13">
        <f>VLOOKUP(D128,[1]Planilha2!$A$2:$W$899,12,0)</f>
        <v>0</v>
      </c>
      <c r="X128" s="13">
        <f>VLOOKUP(D128,[1]Planilha2!$A$2:$W$999,13,0)</f>
        <v>1</v>
      </c>
      <c r="Y128" s="13">
        <f>VLOOKUP(D128,[1]Planilha2!$A$2:$W$999,14,0)</f>
        <v>0</v>
      </c>
      <c r="Z128" s="13">
        <f>VLOOKUP(D128,[1]Planilha2!$A$2:$W$999,15,0)</f>
        <v>0</v>
      </c>
      <c r="AA128" s="13">
        <f>VLOOKUP(D128,[1]Planilha2!$A$2:$W$999,16,0)</f>
        <v>0</v>
      </c>
    </row>
    <row r="129" spans="1:27" ht="29.1" customHeight="1" x14ac:dyDescent="0.2">
      <c r="A129" s="13">
        <v>116</v>
      </c>
      <c r="B129" s="13" t="s">
        <v>37</v>
      </c>
      <c r="C129" s="13" t="s">
        <v>90</v>
      </c>
      <c r="D129" s="14" t="s">
        <v>158</v>
      </c>
      <c r="E129" s="13" t="s">
        <v>40</v>
      </c>
      <c r="F129" s="13">
        <v>2309706</v>
      </c>
      <c r="G129" s="13">
        <f>VLOOKUP(D129,[1]Planilha2!$A$2:$W$999,2,0)</f>
        <v>8.5</v>
      </c>
      <c r="H129" s="13">
        <f>VLOOKUP(D129,[1]Planilha2!$A$2:$W$999,19,0)</f>
        <v>2</v>
      </c>
      <c r="I129" s="13">
        <f>VLOOKUP(D129,[1]Planilha2!$A$2:$W$999,20,0)</f>
        <v>4</v>
      </c>
      <c r="J129" s="13">
        <f>VLOOKUP(D129,[1]Planilha2!$A$2:$W$999,21,0)</f>
        <v>1</v>
      </c>
      <c r="K129" s="13">
        <v>0</v>
      </c>
      <c r="L129" s="13">
        <v>0</v>
      </c>
      <c r="M129" s="13">
        <f>VLOOKUP(D129,[1]Planilha2!$A$2:$W$999,17,0)</f>
        <v>0</v>
      </c>
      <c r="N129" s="13">
        <f>VLOOKUP(D129,[1]Planilha2!$A$2:$W$999,18,0)</f>
        <v>0</v>
      </c>
      <c r="O129" s="13">
        <f>VLOOKUP(D129,[1]Planilha2!$A$2:$W$999,4,0)</f>
        <v>0</v>
      </c>
      <c r="P129" s="13">
        <f>VLOOKUP(D129,[1]Planilha2!$A$2:$W$999,5,0)</f>
        <v>0</v>
      </c>
      <c r="Q129" s="13">
        <f>VLOOKUP(D129,[1]Planilha2!$A$2:$W$999,6,0)</f>
        <v>0</v>
      </c>
      <c r="R129" s="13">
        <f>VLOOKUP(D129,[1]Planilha2!$A$2:$W$999,7,0)</f>
        <v>0</v>
      </c>
      <c r="S129" s="13">
        <f>VLOOKUP(D129,[1]Planilha2!$A$2:$W$999,8,0)</f>
        <v>0</v>
      </c>
      <c r="T129" s="13">
        <f>VLOOKUP(D129,[1]Planilha2!$A$2:$W$999,9,0)</f>
        <v>0</v>
      </c>
      <c r="U129" s="13">
        <f>VLOOKUP(D129,[1]Planilha2!$A$2:$W$999,10,0)</f>
        <v>0</v>
      </c>
      <c r="V129" s="13">
        <f>VLOOKUP(D129,[1]Planilha2!$A$2:$W$999,11,0)</f>
        <v>0</v>
      </c>
      <c r="W129" s="13">
        <f>VLOOKUP(D129,[1]Planilha2!$A$2:$W$899,12,0)</f>
        <v>0</v>
      </c>
      <c r="X129" s="13">
        <f>VLOOKUP(D129,[1]Planilha2!$A$2:$W$999,13,0)</f>
        <v>0</v>
      </c>
      <c r="Y129" s="13">
        <f>VLOOKUP(D129,[1]Planilha2!$A$2:$W$999,14,0)</f>
        <v>0</v>
      </c>
      <c r="Z129" s="13">
        <f>VLOOKUP(D129,[1]Planilha2!$A$2:$W$999,15,0)</f>
        <v>0</v>
      </c>
      <c r="AA129" s="13">
        <f>VLOOKUP(D129,[1]Planilha2!$A$2:$W$999,16,0)</f>
        <v>0</v>
      </c>
    </row>
    <row r="130" spans="1:27" ht="29.1" customHeight="1" x14ac:dyDescent="0.2">
      <c r="A130" s="13">
        <v>117</v>
      </c>
      <c r="B130" s="13" t="s">
        <v>37</v>
      </c>
      <c r="C130" s="13" t="s">
        <v>90</v>
      </c>
      <c r="D130" s="14" t="s">
        <v>159</v>
      </c>
      <c r="E130" s="13" t="s">
        <v>40</v>
      </c>
      <c r="F130" s="13">
        <v>2311306</v>
      </c>
      <c r="G130" s="13">
        <f>VLOOKUP(D130,[1]Planilha2!$A$2:$W$999,2,0)</f>
        <v>8.5</v>
      </c>
      <c r="H130" s="13">
        <f>VLOOKUP(D130,[1]Planilha2!$A$2:$W$999,19,0)</f>
        <v>7</v>
      </c>
      <c r="I130" s="13">
        <f>VLOOKUP(D130,[1]Planilha2!$A$2:$W$999,20,0)</f>
        <v>11</v>
      </c>
      <c r="J130" s="13">
        <f>VLOOKUP(D130,[1]Planilha2!$A$2:$W$999,21,0)</f>
        <v>1</v>
      </c>
      <c r="K130" s="13">
        <v>0</v>
      </c>
      <c r="L130" s="13">
        <v>0</v>
      </c>
      <c r="M130" s="13">
        <f>VLOOKUP(D130,[1]Planilha2!$A$2:$W$999,17,0)</f>
        <v>0</v>
      </c>
      <c r="N130" s="13">
        <f>VLOOKUP(D130,[1]Planilha2!$A$2:$W$999,18,0)</f>
        <v>0</v>
      </c>
      <c r="O130" s="13">
        <f>VLOOKUP(D130,[1]Planilha2!$A$2:$W$999,4,0)</f>
        <v>0</v>
      </c>
      <c r="P130" s="13">
        <f>VLOOKUP(D130,[1]Planilha2!$A$2:$W$999,5,0)</f>
        <v>0</v>
      </c>
      <c r="Q130" s="13">
        <f>VLOOKUP(D130,[1]Planilha2!$A$2:$W$999,6,0)</f>
        <v>0</v>
      </c>
      <c r="R130" s="13">
        <f>VLOOKUP(D130,[1]Planilha2!$A$2:$W$999,7,0)</f>
        <v>0</v>
      </c>
      <c r="S130" s="13">
        <f>VLOOKUP(D130,[1]Planilha2!$A$2:$W$999,8,0)</f>
        <v>0</v>
      </c>
      <c r="T130" s="13">
        <f>VLOOKUP(D130,[1]Planilha2!$A$2:$W$999,9,0)</f>
        <v>0</v>
      </c>
      <c r="U130" s="13">
        <f>VLOOKUP(D130,[1]Planilha2!$A$2:$W$999,10,0)</f>
        <v>0</v>
      </c>
      <c r="V130" s="13">
        <f>VLOOKUP(D130,[1]Planilha2!$A$2:$W$999,11,0)</f>
        <v>0</v>
      </c>
      <c r="W130" s="13">
        <f>VLOOKUP(D130,[1]Planilha2!$A$2:$W$899,12,0)</f>
        <v>0</v>
      </c>
      <c r="X130" s="13">
        <f>VLOOKUP(D130,[1]Planilha2!$A$2:$W$999,13,0)</f>
        <v>0</v>
      </c>
      <c r="Y130" s="13">
        <f>VLOOKUP(D130,[1]Planilha2!$A$2:$W$999,14,0)</f>
        <v>0</v>
      </c>
      <c r="Z130" s="13">
        <f>VLOOKUP(D130,[1]Planilha2!$A$2:$W$999,15,0)</f>
        <v>0</v>
      </c>
      <c r="AA130" s="13">
        <f>VLOOKUP(D130,[1]Planilha2!$A$2:$W$999,16,0)</f>
        <v>0</v>
      </c>
    </row>
    <row r="131" spans="1:27" ht="29.1" customHeight="1" x14ac:dyDescent="0.2">
      <c r="A131" s="13">
        <v>118</v>
      </c>
      <c r="B131" s="13" t="s">
        <v>37</v>
      </c>
      <c r="C131" s="13" t="s">
        <v>90</v>
      </c>
      <c r="D131" s="14" t="s">
        <v>160</v>
      </c>
      <c r="E131" s="13" t="s">
        <v>40</v>
      </c>
      <c r="F131" s="13">
        <v>2311405</v>
      </c>
      <c r="G131" s="13">
        <f>VLOOKUP(D131,[1]Planilha2!$A$2:$W$999,2,0)</f>
        <v>6</v>
      </c>
      <c r="H131" s="13">
        <f>VLOOKUP(D131,[1]Planilha2!$A$2:$W$999,19,0)</f>
        <v>3</v>
      </c>
      <c r="I131" s="13">
        <f>VLOOKUP(D131,[1]Planilha2!$A$2:$W$999,20,0)</f>
        <v>8</v>
      </c>
      <c r="J131" s="13">
        <f>VLOOKUP(D131,[1]Planilha2!$A$2:$W$999,21,0)</f>
        <v>0</v>
      </c>
      <c r="K131" s="13">
        <v>0</v>
      </c>
      <c r="L131" s="13">
        <v>0</v>
      </c>
      <c r="M131" s="13">
        <f>VLOOKUP(D131,[1]Planilha2!$A$2:$W$999,17,0)</f>
        <v>0</v>
      </c>
      <c r="N131" s="13">
        <f>VLOOKUP(D131,[1]Planilha2!$A$2:$W$999,18,0)</f>
        <v>0</v>
      </c>
      <c r="O131" s="13">
        <f>VLOOKUP(D131,[1]Planilha2!$A$2:$W$999,4,0)</f>
        <v>0</v>
      </c>
      <c r="P131" s="13">
        <f>VLOOKUP(D131,[1]Planilha2!$A$2:$W$999,5,0)</f>
        <v>0</v>
      </c>
      <c r="Q131" s="13">
        <f>VLOOKUP(D131,[1]Planilha2!$A$2:$W$999,6,0)</f>
        <v>0</v>
      </c>
      <c r="R131" s="13">
        <f>VLOOKUP(D131,[1]Planilha2!$A$2:$W$999,7,0)</f>
        <v>0</v>
      </c>
      <c r="S131" s="13">
        <f>VLOOKUP(D131,[1]Planilha2!$A$2:$W$999,8,0)</f>
        <v>1</v>
      </c>
      <c r="T131" s="13">
        <f>VLOOKUP(D131,[1]Planilha2!$A$2:$W$999,9,0)</f>
        <v>0</v>
      </c>
      <c r="U131" s="13">
        <f>VLOOKUP(D131,[1]Planilha2!$A$2:$W$999,10,0)</f>
        <v>0</v>
      </c>
      <c r="V131" s="13">
        <f>VLOOKUP(D131,[1]Planilha2!$A$2:$W$999,11,0)</f>
        <v>0</v>
      </c>
      <c r="W131" s="13">
        <f>VLOOKUP(D131,[1]Planilha2!$A$2:$W$899,12,0)</f>
        <v>0</v>
      </c>
      <c r="X131" s="13">
        <f>VLOOKUP(D131,[1]Planilha2!$A$2:$W$999,13,0)</f>
        <v>1</v>
      </c>
      <c r="Y131" s="13">
        <f>VLOOKUP(D131,[1]Planilha2!$A$2:$W$999,14,0)</f>
        <v>0</v>
      </c>
      <c r="Z131" s="13">
        <f>VLOOKUP(D131,[1]Planilha2!$A$2:$W$999,15,0)</f>
        <v>0</v>
      </c>
      <c r="AA131" s="13">
        <f>VLOOKUP(D131,[1]Planilha2!$A$2:$W$999,16,0)</f>
        <v>0</v>
      </c>
    </row>
    <row r="132" spans="1:27" ht="29.1" customHeight="1" x14ac:dyDescent="0.2">
      <c r="A132" s="13">
        <v>119</v>
      </c>
      <c r="B132" s="13" t="s">
        <v>37</v>
      </c>
      <c r="C132" s="13" t="s">
        <v>90</v>
      </c>
      <c r="D132" s="14" t="s">
        <v>161</v>
      </c>
      <c r="E132" s="13" t="s">
        <v>40</v>
      </c>
      <c r="F132" s="13">
        <v>2311801</v>
      </c>
      <c r="G132" s="13">
        <f>VLOOKUP(D132,[1]Planilha2!$A$2:$W$999,2,0)</f>
        <v>6.5</v>
      </c>
      <c r="H132" s="13">
        <f>VLOOKUP(D132,[1]Planilha2!$A$2:$W$999,19,0)</f>
        <v>3</v>
      </c>
      <c r="I132" s="13">
        <f>VLOOKUP(D132,[1]Planilha2!$A$2:$W$999,20,0)</f>
        <v>5</v>
      </c>
      <c r="J132" s="13">
        <f>VLOOKUP(D132,[1]Planilha2!$A$2:$W$999,21,0)</f>
        <v>2</v>
      </c>
      <c r="K132" s="13">
        <v>0</v>
      </c>
      <c r="L132" s="13">
        <v>0</v>
      </c>
      <c r="M132" s="13">
        <f>VLOOKUP(D132,[1]Planilha2!$A$2:$W$999,17,0)</f>
        <v>0</v>
      </c>
      <c r="N132" s="13">
        <f>VLOOKUP(D132,[1]Planilha2!$A$2:$W$999,18,0)</f>
        <v>0</v>
      </c>
      <c r="O132" s="13">
        <f>VLOOKUP(D132,[1]Planilha2!$A$2:$W$999,4,0)</f>
        <v>0</v>
      </c>
      <c r="P132" s="13">
        <f>VLOOKUP(D132,[1]Planilha2!$A$2:$W$999,5,0)</f>
        <v>0</v>
      </c>
      <c r="Q132" s="13">
        <f>VLOOKUP(D132,[1]Planilha2!$A$2:$W$999,6,0)</f>
        <v>0</v>
      </c>
      <c r="R132" s="13">
        <f>VLOOKUP(D132,[1]Planilha2!$A$2:$W$999,7,0)</f>
        <v>0</v>
      </c>
      <c r="S132" s="13">
        <f>VLOOKUP(D132,[1]Planilha2!$A$2:$W$999,8,0)</f>
        <v>0</v>
      </c>
      <c r="T132" s="13">
        <f>VLOOKUP(D132,[1]Planilha2!$A$2:$W$999,9,0)</f>
        <v>0</v>
      </c>
      <c r="U132" s="13">
        <f>VLOOKUP(D132,[1]Planilha2!$A$2:$W$999,10,0)</f>
        <v>0</v>
      </c>
      <c r="V132" s="13">
        <f>VLOOKUP(D132,[1]Planilha2!$A$2:$W$999,11,0)</f>
        <v>0</v>
      </c>
      <c r="W132" s="13">
        <f>VLOOKUP(D132,[1]Planilha2!$A$2:$W$899,12,0)</f>
        <v>0</v>
      </c>
      <c r="X132" s="13">
        <f>VLOOKUP(D132,[1]Planilha2!$A$2:$W$999,13,0)</f>
        <v>0</v>
      </c>
      <c r="Y132" s="13">
        <f>VLOOKUP(D132,[1]Planilha2!$A$2:$W$999,14,0)</f>
        <v>0</v>
      </c>
      <c r="Z132" s="13">
        <f>VLOOKUP(D132,[1]Planilha2!$A$2:$W$999,15,0)</f>
        <v>0</v>
      </c>
      <c r="AA132" s="13">
        <f>VLOOKUP(D132,[1]Planilha2!$A$2:$W$999,16,0)</f>
        <v>0</v>
      </c>
    </row>
    <row r="133" spans="1:27" ht="29.1" customHeight="1" x14ac:dyDescent="0.2">
      <c r="A133" s="13">
        <v>120</v>
      </c>
      <c r="B133" s="13" t="s">
        <v>37</v>
      </c>
      <c r="C133" s="13" t="s">
        <v>90</v>
      </c>
      <c r="D133" s="14" t="s">
        <v>162</v>
      </c>
      <c r="E133" s="13" t="s">
        <v>40</v>
      </c>
      <c r="F133" s="13">
        <v>2312205</v>
      </c>
      <c r="G133" s="13">
        <f>VLOOKUP(D133,[1]Planilha2!$A$2:$W$999,2,0)</f>
        <v>4</v>
      </c>
      <c r="H133" s="13">
        <f>VLOOKUP(D133,[1]Planilha2!$A$2:$W$999,19,0)</f>
        <v>3</v>
      </c>
      <c r="I133" s="13">
        <f>VLOOKUP(D133,[1]Planilha2!$A$2:$W$999,20,0)</f>
        <v>8</v>
      </c>
      <c r="J133" s="13">
        <f>VLOOKUP(D133,[1]Planilha2!$A$2:$W$999,21,0)</f>
        <v>1</v>
      </c>
      <c r="K133" s="13">
        <v>0</v>
      </c>
      <c r="L133" s="13">
        <v>0</v>
      </c>
      <c r="M133" s="13">
        <f>VLOOKUP(D133,[1]Planilha2!$A$2:$W$999,17,0)</f>
        <v>0</v>
      </c>
      <c r="N133" s="13">
        <f>VLOOKUP(D133,[1]Planilha2!$A$2:$W$999,18,0)</f>
        <v>0</v>
      </c>
      <c r="O133" s="13">
        <f>VLOOKUP(D133,[1]Planilha2!$A$2:$W$999,4,0)</f>
        <v>0</v>
      </c>
      <c r="P133" s="13">
        <f>VLOOKUP(D133,[1]Planilha2!$A$2:$W$999,5,0)</f>
        <v>0</v>
      </c>
      <c r="Q133" s="13">
        <f>VLOOKUP(D133,[1]Planilha2!$A$2:$W$999,6,0)</f>
        <v>0</v>
      </c>
      <c r="R133" s="13">
        <f>VLOOKUP(D133,[1]Planilha2!$A$2:$W$999,7,0)</f>
        <v>0</v>
      </c>
      <c r="S133" s="13">
        <f>VLOOKUP(D133,[1]Planilha2!$A$2:$W$999,8,0)</f>
        <v>0</v>
      </c>
      <c r="T133" s="13">
        <f>VLOOKUP(D133,[1]Planilha2!$A$2:$W$999,9,0)</f>
        <v>0</v>
      </c>
      <c r="U133" s="13">
        <f>VLOOKUP(D133,[1]Planilha2!$A$2:$W$999,10,0)</f>
        <v>0</v>
      </c>
      <c r="V133" s="13">
        <f>VLOOKUP(D133,[1]Planilha2!$A$2:$W$999,11,0)</f>
        <v>0</v>
      </c>
      <c r="W133" s="13">
        <f>VLOOKUP(D133,[1]Planilha2!$A$2:$W$899,12,0)</f>
        <v>0</v>
      </c>
      <c r="X133" s="13">
        <f>VLOOKUP(D133,[1]Planilha2!$A$2:$W$999,13,0)</f>
        <v>1</v>
      </c>
      <c r="Y133" s="13">
        <f>VLOOKUP(D133,[1]Planilha2!$A$2:$W$999,14,0)</f>
        <v>0</v>
      </c>
      <c r="Z133" s="13">
        <f>VLOOKUP(D133,[1]Planilha2!$A$2:$W$999,15,0)</f>
        <v>0</v>
      </c>
      <c r="AA133" s="13">
        <f>VLOOKUP(D133,[1]Planilha2!$A$2:$W$999,16,0)</f>
        <v>0</v>
      </c>
    </row>
    <row r="134" spans="1:27" ht="29.1" customHeight="1" x14ac:dyDescent="0.2">
      <c r="A134" s="13">
        <v>121</v>
      </c>
      <c r="B134" s="13" t="s">
        <v>37</v>
      </c>
      <c r="C134" s="13" t="s">
        <v>90</v>
      </c>
      <c r="D134" s="14" t="s">
        <v>163</v>
      </c>
      <c r="E134" s="13" t="s">
        <v>40</v>
      </c>
      <c r="F134" s="13">
        <v>2313302</v>
      </c>
      <c r="G134" s="13">
        <f>VLOOKUP(D134,[1]Planilha2!$A$2:$W$999,2,0)</f>
        <v>4.5</v>
      </c>
      <c r="H134" s="13">
        <f>VLOOKUP(D134,[1]Planilha2!$A$2:$W$999,19,0)</f>
        <v>3</v>
      </c>
      <c r="I134" s="13">
        <f>VLOOKUP(D134,[1]Planilha2!$A$2:$W$999,20,0)</f>
        <v>4</v>
      </c>
      <c r="J134" s="13">
        <f>VLOOKUP(D134,[1]Planilha2!$A$2:$W$999,21,0)</f>
        <v>1</v>
      </c>
      <c r="K134" s="13">
        <v>0</v>
      </c>
      <c r="L134" s="13">
        <v>0</v>
      </c>
      <c r="M134" s="13">
        <f>VLOOKUP(D134,[1]Planilha2!$A$2:$W$999,17,0)</f>
        <v>0</v>
      </c>
      <c r="N134" s="13">
        <f>VLOOKUP(D134,[1]Planilha2!$A$2:$W$999,18,0)</f>
        <v>0</v>
      </c>
      <c r="O134" s="13">
        <f>VLOOKUP(D134,[1]Planilha2!$A$2:$W$999,4,0)</f>
        <v>0</v>
      </c>
      <c r="P134" s="13">
        <f>VLOOKUP(D134,[1]Planilha2!$A$2:$W$999,5,0)</f>
        <v>0</v>
      </c>
      <c r="Q134" s="13">
        <f>VLOOKUP(D134,[1]Planilha2!$A$2:$W$999,6,0)</f>
        <v>0</v>
      </c>
      <c r="R134" s="13">
        <f>VLOOKUP(D134,[1]Planilha2!$A$2:$W$999,7,0)</f>
        <v>0</v>
      </c>
      <c r="S134" s="13">
        <f>VLOOKUP(D134,[1]Planilha2!$A$2:$W$999,8,0)</f>
        <v>0</v>
      </c>
      <c r="T134" s="13">
        <f>VLOOKUP(D134,[1]Planilha2!$A$2:$W$999,9,0)</f>
        <v>0</v>
      </c>
      <c r="U134" s="13">
        <f>VLOOKUP(D134,[1]Planilha2!$A$2:$W$999,10,0)</f>
        <v>0</v>
      </c>
      <c r="V134" s="13">
        <f>VLOOKUP(D134,[1]Planilha2!$A$2:$W$999,11,0)</f>
        <v>0</v>
      </c>
      <c r="W134" s="13">
        <f>VLOOKUP(D134,[1]Planilha2!$A$2:$W$899,12,0)</f>
        <v>0</v>
      </c>
      <c r="X134" s="13">
        <f>VLOOKUP(D134,[1]Planilha2!$A$2:$W$999,13,0)</f>
        <v>1</v>
      </c>
      <c r="Y134" s="13">
        <f>VLOOKUP(D134,[1]Planilha2!$A$2:$W$999,14,0)</f>
        <v>0</v>
      </c>
      <c r="Z134" s="13">
        <f>VLOOKUP(D134,[1]Planilha2!$A$2:$W$999,15,0)</f>
        <v>0</v>
      </c>
      <c r="AA134" s="13">
        <f>VLOOKUP(D134,[1]Planilha2!$A$2:$W$999,16,0)</f>
        <v>0</v>
      </c>
    </row>
    <row r="135" spans="1:27" ht="29.1" customHeight="1" x14ac:dyDescent="0.2">
      <c r="A135" s="13">
        <v>122</v>
      </c>
      <c r="B135" s="13" t="s">
        <v>37</v>
      </c>
      <c r="C135" s="13" t="s">
        <v>90</v>
      </c>
      <c r="D135" s="14" t="s">
        <v>164</v>
      </c>
      <c r="E135" s="13" t="s">
        <v>40</v>
      </c>
      <c r="F135" s="13">
        <v>2313401</v>
      </c>
      <c r="G135" s="13">
        <f>VLOOKUP(D135,[1]Planilha2!$A$2:$W$999,2,0)</f>
        <v>8</v>
      </c>
      <c r="H135" s="13">
        <f>VLOOKUP(D135,[1]Planilha2!$A$2:$W$999,19,0)</f>
        <v>3</v>
      </c>
      <c r="I135" s="13">
        <f>VLOOKUP(D135,[1]Planilha2!$A$2:$W$999,20,0)</f>
        <v>5</v>
      </c>
      <c r="J135" s="13">
        <f>VLOOKUP(D135,[1]Planilha2!$A$2:$W$999,21,0)</f>
        <v>2</v>
      </c>
      <c r="K135" s="13">
        <v>0</v>
      </c>
      <c r="L135" s="13">
        <v>0</v>
      </c>
      <c r="M135" s="13">
        <f>VLOOKUP(D135,[1]Planilha2!$A$2:$W$999,17,0)</f>
        <v>0</v>
      </c>
      <c r="N135" s="13">
        <f>VLOOKUP(D135,[1]Planilha2!$A$2:$W$999,18,0)</f>
        <v>0</v>
      </c>
      <c r="O135" s="13">
        <f>VLOOKUP(D135,[1]Planilha2!$A$2:$W$999,4,0)</f>
        <v>0</v>
      </c>
      <c r="P135" s="13">
        <f>VLOOKUP(D135,[1]Planilha2!$A$2:$W$999,5,0)</f>
        <v>0</v>
      </c>
      <c r="Q135" s="13">
        <f>VLOOKUP(D135,[1]Planilha2!$A$2:$W$999,6,0)</f>
        <v>0</v>
      </c>
      <c r="R135" s="13">
        <f>VLOOKUP(D135,[1]Planilha2!$A$2:$W$999,7,0)</f>
        <v>0</v>
      </c>
      <c r="S135" s="13">
        <f>VLOOKUP(D135,[1]Planilha2!$A$2:$W$999,8,0)</f>
        <v>0</v>
      </c>
      <c r="T135" s="13">
        <f>VLOOKUP(D135,[1]Planilha2!$A$2:$W$999,9,0)</f>
        <v>0</v>
      </c>
      <c r="U135" s="13">
        <f>VLOOKUP(D135,[1]Planilha2!$A$2:$W$999,10,0)</f>
        <v>0</v>
      </c>
      <c r="V135" s="13">
        <f>VLOOKUP(D135,[1]Planilha2!$A$2:$W$999,11,0)</f>
        <v>0</v>
      </c>
      <c r="W135" s="13">
        <f>VLOOKUP(D135,[1]Planilha2!$A$2:$W$899,12,0)</f>
        <v>0</v>
      </c>
      <c r="X135" s="13">
        <f>VLOOKUP(D135,[1]Planilha2!$A$2:$W$999,13,0)</f>
        <v>0</v>
      </c>
      <c r="Y135" s="13">
        <f>VLOOKUP(D135,[1]Planilha2!$A$2:$W$999,14,0)</f>
        <v>0</v>
      </c>
      <c r="Z135" s="13">
        <f>VLOOKUP(D135,[1]Planilha2!$A$2:$W$999,15,0)</f>
        <v>0</v>
      </c>
      <c r="AA135" s="13">
        <f>VLOOKUP(D135,[1]Planilha2!$A$2:$W$999,16,0)</f>
        <v>0</v>
      </c>
    </row>
    <row r="136" spans="1:27" ht="29.1" customHeight="1" x14ac:dyDescent="0.2">
      <c r="A136" s="13">
        <v>123</v>
      </c>
      <c r="B136" s="13" t="s">
        <v>37</v>
      </c>
      <c r="C136" s="13" t="s">
        <v>90</v>
      </c>
      <c r="D136" s="14" t="s">
        <v>165</v>
      </c>
      <c r="E136" s="13" t="s">
        <v>40</v>
      </c>
      <c r="F136" s="13">
        <v>2304400</v>
      </c>
      <c r="G136" s="13">
        <f>VLOOKUP(D136,[1]Planilha2!$A$2:$W$999,2,0)</f>
        <v>9</v>
      </c>
      <c r="H136" s="13">
        <f>VLOOKUP(D136,[1]Planilha2!$A$2:$W$999,19,0)</f>
        <v>1</v>
      </c>
      <c r="I136" s="13">
        <f>VLOOKUP(D136,[1]Planilha2!$A$2:$W$999,20,0)</f>
        <v>0</v>
      </c>
      <c r="J136" s="13">
        <f>VLOOKUP(D136,[1]Planilha2!$A$2:$W$999,21,0)</f>
        <v>2</v>
      </c>
      <c r="K136" s="13">
        <v>0</v>
      </c>
      <c r="L136" s="13">
        <v>0</v>
      </c>
      <c r="M136" s="13">
        <f>VLOOKUP(D136,[1]Planilha2!$A$2:$W$999,17,0)</f>
        <v>0</v>
      </c>
      <c r="N136" s="13">
        <f>VLOOKUP(D136,[1]Planilha2!$A$2:$W$999,18,0)</f>
        <v>0</v>
      </c>
      <c r="O136" s="13">
        <f>VLOOKUP(D136,[1]Planilha2!$A$2:$W$999,4,0)</f>
        <v>0</v>
      </c>
      <c r="P136" s="13">
        <f>VLOOKUP(D136,[1]Planilha2!$A$2:$W$999,5,0)</f>
        <v>0</v>
      </c>
      <c r="Q136" s="13">
        <f>VLOOKUP(D136,[1]Planilha2!$A$2:$W$999,6,0)</f>
        <v>0</v>
      </c>
      <c r="R136" s="13">
        <f>VLOOKUP(D136,[1]Planilha2!$A$2:$W$999,7,0)</f>
        <v>0</v>
      </c>
      <c r="S136" s="13">
        <f>VLOOKUP(D136,[1]Planilha2!$A$2:$W$999,8,0)</f>
        <v>0</v>
      </c>
      <c r="T136" s="13">
        <f>VLOOKUP(D136,[1]Planilha2!$A$2:$W$999,9,0)</f>
        <v>0</v>
      </c>
      <c r="U136" s="13">
        <f>VLOOKUP(D136,[1]Planilha2!$A$2:$W$999,10,0)</f>
        <v>0</v>
      </c>
      <c r="V136" s="13">
        <f>VLOOKUP(D136,[1]Planilha2!$A$2:$W$999,11,0)</f>
        <v>0</v>
      </c>
      <c r="W136" s="13">
        <f>VLOOKUP(D136,[1]Planilha2!$A$2:$W$899,12,0)</f>
        <v>1</v>
      </c>
      <c r="X136" s="13">
        <f>VLOOKUP(D136,[1]Planilha2!$A$2:$W$999,13,0)</f>
        <v>0</v>
      </c>
      <c r="Y136" s="13">
        <f>VLOOKUP(D136,[1]Planilha2!$A$2:$W$999,14,0)</f>
        <v>0</v>
      </c>
      <c r="Z136" s="13">
        <f>VLOOKUP(D136,[1]Planilha2!$A$2:$W$999,15,0)</f>
        <v>0</v>
      </c>
      <c r="AA136" s="13">
        <f>VLOOKUP(D136,[1]Planilha2!$A$2:$W$999,16,0)</f>
        <v>0</v>
      </c>
    </row>
    <row r="137" spans="1:27" ht="29.1" customHeight="1" x14ac:dyDescent="0.2">
      <c r="A137" s="13">
        <v>124</v>
      </c>
      <c r="B137" s="13" t="s">
        <v>37</v>
      </c>
      <c r="C137" s="13" t="s">
        <v>90</v>
      </c>
      <c r="D137" s="14" t="s">
        <v>166</v>
      </c>
      <c r="E137" s="13" t="s">
        <v>40</v>
      </c>
      <c r="F137" s="13">
        <v>2304400</v>
      </c>
      <c r="G137" s="13">
        <f>VLOOKUP(D137,[1]Planilha2!$A$2:$W$999,2,0)</f>
        <v>4</v>
      </c>
      <c r="H137" s="13">
        <f>VLOOKUP(D137,[1]Planilha2!$A$2:$W$999,19,0)</f>
        <v>4</v>
      </c>
      <c r="I137" s="13">
        <f>VLOOKUP(D137,[1]Planilha2!$A$2:$W$999,20,0)</f>
        <v>0</v>
      </c>
      <c r="J137" s="13">
        <f>VLOOKUP(D137,[1]Planilha2!$A$2:$W$999,21,0)</f>
        <v>1</v>
      </c>
      <c r="K137" s="13">
        <v>0</v>
      </c>
      <c r="L137" s="13">
        <v>0</v>
      </c>
      <c r="M137" s="13">
        <f>VLOOKUP(D137,[1]Planilha2!$A$2:$W$999,17,0)</f>
        <v>0</v>
      </c>
      <c r="N137" s="13">
        <f>VLOOKUP(D137,[1]Planilha2!$A$2:$W$999,18,0)</f>
        <v>0</v>
      </c>
      <c r="O137" s="13">
        <f>VLOOKUP(D137,[1]Planilha2!$A$2:$W$999,4,0)</f>
        <v>0</v>
      </c>
      <c r="P137" s="13">
        <f>VLOOKUP(D137,[1]Planilha2!$A$2:$W$999,5,0)</f>
        <v>0</v>
      </c>
      <c r="Q137" s="13">
        <f>VLOOKUP(D137,[1]Planilha2!$A$2:$W$999,6,0)</f>
        <v>0</v>
      </c>
      <c r="R137" s="13">
        <f>VLOOKUP(D137,[1]Planilha2!$A$2:$W$999,7,0)</f>
        <v>1</v>
      </c>
      <c r="S137" s="13">
        <f>VLOOKUP(D137,[1]Planilha2!$A$2:$W$999,8,0)</f>
        <v>0</v>
      </c>
      <c r="T137" s="13">
        <f>VLOOKUP(D137,[1]Planilha2!$A$2:$W$999,9,0)</f>
        <v>0</v>
      </c>
      <c r="U137" s="13">
        <f>VLOOKUP(D137,[1]Planilha2!$A$2:$W$999,10,0)</f>
        <v>0</v>
      </c>
      <c r="V137" s="13">
        <f>VLOOKUP(D137,[1]Planilha2!$A$2:$W$999,11,0)</f>
        <v>0</v>
      </c>
      <c r="W137" s="13">
        <f>VLOOKUP(D137,[1]Planilha2!$A$2:$W$899,12,0)</f>
        <v>0</v>
      </c>
      <c r="X137" s="13">
        <f>VLOOKUP(D137,[1]Planilha2!$A$2:$W$999,13,0)</f>
        <v>0</v>
      </c>
      <c r="Y137" s="13">
        <f>VLOOKUP(D137,[1]Planilha2!$A$2:$W$999,14,0)</f>
        <v>0</v>
      </c>
      <c r="Z137" s="13">
        <f>VLOOKUP(D137,[1]Planilha2!$A$2:$W$999,15,0)</f>
        <v>0</v>
      </c>
      <c r="AA137" s="13">
        <f>VLOOKUP(D137,[1]Planilha2!$A$2:$W$999,16,0)</f>
        <v>0</v>
      </c>
    </row>
    <row r="138" spans="1:27" ht="29.1" customHeight="1" x14ac:dyDescent="0.2">
      <c r="A138" s="13">
        <v>125</v>
      </c>
      <c r="B138" s="13" t="s">
        <v>37</v>
      </c>
      <c r="C138" s="13" t="s">
        <v>90</v>
      </c>
      <c r="D138" s="14" t="s">
        <v>167</v>
      </c>
      <c r="E138" s="13" t="s">
        <v>40</v>
      </c>
      <c r="F138" s="13">
        <v>2304400</v>
      </c>
      <c r="G138" s="13">
        <f>VLOOKUP(D138,[1]Planilha2!$A$2:$W$999,2,0)</f>
        <v>3</v>
      </c>
      <c r="H138" s="13">
        <f>VLOOKUP(D138,[1]Planilha2!$A$2:$W$999,19,0)</f>
        <v>2</v>
      </c>
      <c r="I138" s="13">
        <f>VLOOKUP(D138,[1]Planilha2!$A$2:$W$999,20,0)</f>
        <v>0</v>
      </c>
      <c r="J138" s="13">
        <f>VLOOKUP(D138,[1]Planilha2!$A$2:$W$999,21,0)</f>
        <v>1</v>
      </c>
      <c r="K138" s="13">
        <v>0</v>
      </c>
      <c r="L138" s="13">
        <v>0</v>
      </c>
      <c r="M138" s="13">
        <f>VLOOKUP(D138,[1]Planilha2!$A$2:$W$999,17,0)</f>
        <v>0</v>
      </c>
      <c r="N138" s="13">
        <f>VLOOKUP(D138,[1]Planilha2!$A$2:$W$999,18,0)</f>
        <v>0</v>
      </c>
      <c r="O138" s="13">
        <f>VLOOKUP(D138,[1]Planilha2!$A$2:$W$999,4,0)</f>
        <v>0</v>
      </c>
      <c r="P138" s="13">
        <f>VLOOKUP(D138,[1]Planilha2!$A$2:$W$999,5,0)</f>
        <v>0</v>
      </c>
      <c r="Q138" s="13">
        <f>VLOOKUP(D138,[1]Planilha2!$A$2:$W$999,6,0)</f>
        <v>0</v>
      </c>
      <c r="R138" s="13">
        <f>VLOOKUP(D138,[1]Planilha2!$A$2:$W$999,7,0)</f>
        <v>0</v>
      </c>
      <c r="S138" s="13">
        <f>VLOOKUP(D138,[1]Planilha2!$A$2:$W$999,8,0)</f>
        <v>0</v>
      </c>
      <c r="T138" s="13">
        <f>VLOOKUP(D138,[1]Planilha2!$A$2:$W$999,9,0)</f>
        <v>0</v>
      </c>
      <c r="U138" s="13">
        <f>VLOOKUP(D138,[1]Planilha2!$A$2:$W$999,10,0)</f>
        <v>0</v>
      </c>
      <c r="V138" s="13">
        <f>VLOOKUP(D138,[1]Planilha2!$A$2:$W$999,11,0)</f>
        <v>0</v>
      </c>
      <c r="W138" s="13">
        <f>VLOOKUP(D138,[1]Planilha2!$A$2:$W$899,12,0)</f>
        <v>1</v>
      </c>
      <c r="X138" s="13">
        <f>VLOOKUP(D138,[1]Planilha2!$A$2:$W$999,13,0)</f>
        <v>0</v>
      </c>
      <c r="Y138" s="13">
        <f>VLOOKUP(D138,[1]Planilha2!$A$2:$W$999,14,0)</f>
        <v>0</v>
      </c>
      <c r="Z138" s="13">
        <f>VLOOKUP(D138,[1]Planilha2!$A$2:$W$999,15,0)</f>
        <v>0</v>
      </c>
      <c r="AA138" s="13">
        <f>VLOOKUP(D138,[1]Planilha2!$A$2:$W$999,16,0)</f>
        <v>0</v>
      </c>
    </row>
    <row r="139" spans="1:27" ht="29.1" customHeight="1" x14ac:dyDescent="0.2">
      <c r="A139" s="13">
        <v>126</v>
      </c>
      <c r="B139" s="13" t="s">
        <v>37</v>
      </c>
      <c r="C139" s="13" t="s">
        <v>90</v>
      </c>
      <c r="D139" s="14" t="s">
        <v>168</v>
      </c>
      <c r="E139" s="13" t="s">
        <v>40</v>
      </c>
      <c r="F139" s="13">
        <v>2304400</v>
      </c>
      <c r="G139" s="13">
        <f>VLOOKUP(D139,[1]Planilha2!$A$2:$W$999,2,0)</f>
        <v>7</v>
      </c>
      <c r="H139" s="13">
        <f>VLOOKUP(D139,[1]Planilha2!$A$2:$W$999,19,0)</f>
        <v>4</v>
      </c>
      <c r="I139" s="13">
        <f>VLOOKUP(D139,[1]Planilha2!$A$2:$W$999,20,0)</f>
        <v>0</v>
      </c>
      <c r="J139" s="13">
        <f>VLOOKUP(D139,[1]Planilha2!$A$2:$W$999,21,0)</f>
        <v>1</v>
      </c>
      <c r="K139" s="13">
        <v>0</v>
      </c>
      <c r="L139" s="13">
        <v>0</v>
      </c>
      <c r="M139" s="13">
        <f>VLOOKUP(D139,[1]Planilha2!$A$2:$W$999,17,0)</f>
        <v>0</v>
      </c>
      <c r="N139" s="13">
        <f>VLOOKUP(D139,[1]Planilha2!$A$2:$W$999,18,0)</f>
        <v>0</v>
      </c>
      <c r="O139" s="13">
        <f>VLOOKUP(D139,[1]Planilha2!$A$2:$W$999,4,0)</f>
        <v>0</v>
      </c>
      <c r="P139" s="13">
        <f>VLOOKUP(D139,[1]Planilha2!$A$2:$W$999,5,0)</f>
        <v>0</v>
      </c>
      <c r="Q139" s="13">
        <f>VLOOKUP(D139,[1]Planilha2!$A$2:$W$999,6,0)</f>
        <v>0</v>
      </c>
      <c r="R139" s="13">
        <f>VLOOKUP(D139,[1]Planilha2!$A$2:$W$999,7,0)</f>
        <v>0</v>
      </c>
      <c r="S139" s="13">
        <f>VLOOKUP(D139,[1]Planilha2!$A$2:$W$999,8,0)</f>
        <v>0</v>
      </c>
      <c r="T139" s="13">
        <f>VLOOKUP(D139,[1]Planilha2!$A$2:$W$999,9,0)</f>
        <v>0</v>
      </c>
      <c r="U139" s="13">
        <f>VLOOKUP(D139,[1]Planilha2!$A$2:$W$999,10,0)</f>
        <v>0</v>
      </c>
      <c r="V139" s="13">
        <f>VLOOKUP(D139,[1]Planilha2!$A$2:$W$999,11,0)</f>
        <v>0</v>
      </c>
      <c r="W139" s="13">
        <f>VLOOKUP(D139,[1]Planilha2!$A$2:$W$899,12,0)</f>
        <v>1</v>
      </c>
      <c r="X139" s="13">
        <f>VLOOKUP(D139,[1]Planilha2!$A$2:$W$999,13,0)</f>
        <v>0</v>
      </c>
      <c r="Y139" s="13">
        <f>VLOOKUP(D139,[1]Planilha2!$A$2:$W$999,14,0)</f>
        <v>0</v>
      </c>
      <c r="Z139" s="13">
        <f>VLOOKUP(D139,[1]Planilha2!$A$2:$W$999,15,0)</f>
        <v>0</v>
      </c>
      <c r="AA139" s="13">
        <f>VLOOKUP(D139,[1]Planilha2!$A$2:$W$999,16,0)</f>
        <v>0</v>
      </c>
    </row>
    <row r="140" spans="1:27" ht="29.1" customHeight="1" x14ac:dyDescent="0.2">
      <c r="A140" s="13">
        <v>127</v>
      </c>
      <c r="B140" s="13" t="s">
        <v>37</v>
      </c>
      <c r="C140" s="13" t="s">
        <v>90</v>
      </c>
      <c r="D140" s="14" t="s">
        <v>169</v>
      </c>
      <c r="E140" s="13" t="s">
        <v>40</v>
      </c>
      <c r="F140" s="13">
        <v>2304400</v>
      </c>
      <c r="G140" s="13">
        <f>VLOOKUP(D140,[1]Planilha2!$A$2:$W$999,2,0)</f>
        <v>4</v>
      </c>
      <c r="H140" s="13">
        <f>VLOOKUP(D140,[1]Planilha2!$A$2:$W$999,19,0)</f>
        <v>3</v>
      </c>
      <c r="I140" s="13">
        <f>VLOOKUP(D140,[1]Planilha2!$A$2:$W$999,20,0)</f>
        <v>0</v>
      </c>
      <c r="J140" s="13">
        <f>VLOOKUP(D140,[1]Planilha2!$A$2:$W$999,21,0)</f>
        <v>1</v>
      </c>
      <c r="K140" s="13">
        <v>0</v>
      </c>
      <c r="L140" s="13">
        <v>0</v>
      </c>
      <c r="M140" s="13">
        <f>VLOOKUP(D140,[1]Planilha2!$A$2:$W$999,17,0)</f>
        <v>0</v>
      </c>
      <c r="N140" s="13">
        <f>VLOOKUP(D140,[1]Planilha2!$A$2:$W$999,18,0)</f>
        <v>0</v>
      </c>
      <c r="O140" s="13">
        <f>VLOOKUP(D140,[1]Planilha2!$A$2:$W$999,4,0)</f>
        <v>0</v>
      </c>
      <c r="P140" s="13">
        <f>VLOOKUP(D140,[1]Planilha2!$A$2:$W$999,5,0)</f>
        <v>0</v>
      </c>
      <c r="Q140" s="13">
        <f>VLOOKUP(D140,[1]Planilha2!$A$2:$W$999,6,0)</f>
        <v>0</v>
      </c>
      <c r="R140" s="13">
        <f>VLOOKUP(D140,[1]Planilha2!$A$2:$W$999,7,0)</f>
        <v>0</v>
      </c>
      <c r="S140" s="13">
        <f>VLOOKUP(D140,[1]Planilha2!$A$2:$W$999,8,0)</f>
        <v>0</v>
      </c>
      <c r="T140" s="13">
        <f>VLOOKUP(D140,[1]Planilha2!$A$2:$W$999,9,0)</f>
        <v>0</v>
      </c>
      <c r="U140" s="13">
        <f>VLOOKUP(D140,[1]Planilha2!$A$2:$W$999,10,0)</f>
        <v>0</v>
      </c>
      <c r="V140" s="13">
        <f>VLOOKUP(D140,[1]Planilha2!$A$2:$W$999,11,0)</f>
        <v>0</v>
      </c>
      <c r="W140" s="13">
        <f>VLOOKUP(D140,[1]Planilha2!$A$2:$W$899,12,0)</f>
        <v>1</v>
      </c>
      <c r="X140" s="13">
        <f>VLOOKUP(D140,[1]Planilha2!$A$2:$W$999,13,0)</f>
        <v>0</v>
      </c>
      <c r="Y140" s="13">
        <f>VLOOKUP(D140,[1]Planilha2!$A$2:$W$999,14,0)</f>
        <v>0</v>
      </c>
      <c r="Z140" s="13">
        <f>VLOOKUP(D140,[1]Planilha2!$A$2:$W$999,15,0)</f>
        <v>0</v>
      </c>
      <c r="AA140" s="13">
        <f>VLOOKUP(D140,[1]Planilha2!$A$2:$W$999,16,0)</f>
        <v>0</v>
      </c>
    </row>
    <row r="141" spans="1:27" ht="29.1" customHeight="1" x14ac:dyDescent="0.2">
      <c r="A141" s="13">
        <v>128</v>
      </c>
      <c r="B141" s="13" t="s">
        <v>37</v>
      </c>
      <c r="C141" s="13" t="s">
        <v>90</v>
      </c>
      <c r="D141" s="14" t="s">
        <v>170</v>
      </c>
      <c r="E141" s="13" t="s">
        <v>40</v>
      </c>
      <c r="F141" s="13">
        <v>2304400</v>
      </c>
      <c r="G141" s="13">
        <f>VLOOKUP(D141,[1]Planilha2!$A$2:$W$999,2,0)</f>
        <v>3.5</v>
      </c>
      <c r="H141" s="13">
        <f>VLOOKUP(D141,[1]Planilha2!$A$2:$W$999,19,0)</f>
        <v>1</v>
      </c>
      <c r="I141" s="13">
        <f>VLOOKUP(D141,[1]Planilha2!$A$2:$W$999,20,0)</f>
        <v>0</v>
      </c>
      <c r="J141" s="13">
        <f>VLOOKUP(D141,[1]Planilha2!$A$2:$W$999,21,0)</f>
        <v>2</v>
      </c>
      <c r="K141" s="13">
        <v>0</v>
      </c>
      <c r="L141" s="13">
        <v>0</v>
      </c>
      <c r="M141" s="13">
        <f>VLOOKUP(D141,[1]Planilha2!$A$2:$W$999,17,0)</f>
        <v>0</v>
      </c>
      <c r="N141" s="13">
        <f>VLOOKUP(D141,[1]Planilha2!$A$2:$W$999,18,0)</f>
        <v>0</v>
      </c>
      <c r="O141" s="13">
        <f>VLOOKUP(D141,[1]Planilha2!$A$2:$W$999,4,0)</f>
        <v>0</v>
      </c>
      <c r="P141" s="13">
        <f>VLOOKUP(D141,[1]Planilha2!$A$2:$W$999,5,0)</f>
        <v>0</v>
      </c>
      <c r="Q141" s="13">
        <f>VLOOKUP(D141,[1]Planilha2!$A$2:$W$999,6,0)</f>
        <v>0</v>
      </c>
      <c r="R141" s="13">
        <f>VLOOKUP(D141,[1]Planilha2!$A$2:$W$999,7,0)</f>
        <v>0</v>
      </c>
      <c r="S141" s="13">
        <f>VLOOKUP(D141,[1]Planilha2!$A$2:$W$999,8,0)</f>
        <v>0</v>
      </c>
      <c r="T141" s="13">
        <f>VLOOKUP(D141,[1]Planilha2!$A$2:$W$999,9,0)</f>
        <v>0</v>
      </c>
      <c r="U141" s="13">
        <f>VLOOKUP(D141,[1]Planilha2!$A$2:$W$999,10,0)</f>
        <v>0</v>
      </c>
      <c r="V141" s="13">
        <f>VLOOKUP(D141,[1]Planilha2!$A$2:$W$999,11,0)</f>
        <v>0</v>
      </c>
      <c r="W141" s="13">
        <f>VLOOKUP(D141,[1]Planilha2!$A$2:$W$899,12,0)</f>
        <v>0</v>
      </c>
      <c r="X141" s="13">
        <f>VLOOKUP(D141,[1]Planilha2!$A$2:$W$999,13,0)</f>
        <v>0</v>
      </c>
      <c r="Y141" s="13">
        <f>VLOOKUP(D141,[1]Planilha2!$A$2:$W$999,14,0)</f>
        <v>0</v>
      </c>
      <c r="Z141" s="13">
        <f>VLOOKUP(D141,[1]Planilha2!$A$2:$W$999,15,0)</f>
        <v>0</v>
      </c>
      <c r="AA141" s="13">
        <f>VLOOKUP(D141,[1]Planilha2!$A$2:$W$999,16,0)</f>
        <v>0</v>
      </c>
    </row>
    <row r="142" spans="1:27" ht="29.1" customHeight="1" x14ac:dyDescent="0.2">
      <c r="A142" s="13">
        <v>129</v>
      </c>
      <c r="B142" s="13" t="s">
        <v>37</v>
      </c>
      <c r="C142" s="13" t="s">
        <v>90</v>
      </c>
      <c r="D142" s="14" t="s">
        <v>171</v>
      </c>
      <c r="E142" s="13" t="s">
        <v>40</v>
      </c>
      <c r="F142" s="13">
        <v>2304400</v>
      </c>
      <c r="G142" s="13">
        <f>VLOOKUP(D142,[1]Planilha2!$A$2:$W$999,2,0)</f>
        <v>4</v>
      </c>
      <c r="H142" s="13">
        <f>VLOOKUP(D142,[1]Planilha2!$A$2:$W$999,19,0)</f>
        <v>2</v>
      </c>
      <c r="I142" s="13">
        <f>VLOOKUP(D142,[1]Planilha2!$A$2:$W$999,20,0)</f>
        <v>0</v>
      </c>
      <c r="J142" s="13">
        <f>VLOOKUP(D142,[1]Planilha2!$A$2:$W$999,21,0)</f>
        <v>1</v>
      </c>
      <c r="K142" s="13">
        <v>0</v>
      </c>
      <c r="L142" s="13">
        <v>0</v>
      </c>
      <c r="M142" s="13">
        <f>VLOOKUP(D142,[1]Planilha2!$A$2:$W$999,17,0)</f>
        <v>0</v>
      </c>
      <c r="N142" s="13">
        <f>VLOOKUP(D142,[1]Planilha2!$A$2:$W$999,18,0)</f>
        <v>0</v>
      </c>
      <c r="O142" s="13">
        <f>VLOOKUP(D142,[1]Planilha2!$A$2:$W$999,4,0)</f>
        <v>0</v>
      </c>
      <c r="P142" s="13">
        <f>VLOOKUP(D142,[1]Planilha2!$A$2:$W$999,5,0)</f>
        <v>0</v>
      </c>
      <c r="Q142" s="13">
        <f>VLOOKUP(D142,[1]Planilha2!$A$2:$W$999,6,0)</f>
        <v>0</v>
      </c>
      <c r="R142" s="13">
        <f>VLOOKUP(D142,[1]Planilha2!$A$2:$W$999,7,0)</f>
        <v>1</v>
      </c>
      <c r="S142" s="13">
        <f>VLOOKUP(D142,[1]Planilha2!$A$2:$W$999,8,0)</f>
        <v>0</v>
      </c>
      <c r="T142" s="13">
        <f>VLOOKUP(D142,[1]Planilha2!$A$2:$W$999,9,0)</f>
        <v>0</v>
      </c>
      <c r="U142" s="13">
        <f>VLOOKUP(D142,[1]Planilha2!$A$2:$W$999,10,0)</f>
        <v>0</v>
      </c>
      <c r="V142" s="13">
        <f>VLOOKUP(D142,[1]Planilha2!$A$2:$W$999,11,0)</f>
        <v>0</v>
      </c>
      <c r="W142" s="13">
        <f>VLOOKUP(D142,[1]Planilha2!$A$2:$W$899,12,0)</f>
        <v>0</v>
      </c>
      <c r="X142" s="13">
        <f>VLOOKUP(D142,[1]Planilha2!$A$2:$W$999,13,0)</f>
        <v>0</v>
      </c>
      <c r="Y142" s="13">
        <f>VLOOKUP(D142,[1]Planilha2!$A$2:$W$999,14,0)</f>
        <v>0</v>
      </c>
      <c r="Z142" s="13">
        <f>VLOOKUP(D142,[1]Planilha2!$A$2:$W$999,15,0)</f>
        <v>0</v>
      </c>
      <c r="AA142" s="13">
        <f>VLOOKUP(D142,[1]Planilha2!$A$2:$W$999,16,0)</f>
        <v>0</v>
      </c>
    </row>
    <row r="143" spans="1:27" ht="29.1" customHeight="1" x14ac:dyDescent="0.2">
      <c r="A143" s="13">
        <v>130</v>
      </c>
      <c r="B143" s="13" t="s">
        <v>37</v>
      </c>
      <c r="C143" s="13" t="s">
        <v>90</v>
      </c>
      <c r="D143" s="14" t="s">
        <v>172</v>
      </c>
      <c r="E143" s="13" t="s">
        <v>40</v>
      </c>
      <c r="F143" s="13">
        <v>2304400</v>
      </c>
      <c r="G143" s="13">
        <f>VLOOKUP(D143,[1]Planilha2!$A$2:$W$999,2,0)</f>
        <v>5</v>
      </c>
      <c r="H143" s="13">
        <f>VLOOKUP(D143,[1]Planilha2!$A$2:$W$999,19,0)</f>
        <v>3</v>
      </c>
      <c r="I143" s="13">
        <f>VLOOKUP(D143,[1]Planilha2!$A$2:$W$999,20,0)</f>
        <v>0</v>
      </c>
      <c r="J143" s="13">
        <f>VLOOKUP(D143,[1]Planilha2!$A$2:$W$999,21,0)</f>
        <v>1</v>
      </c>
      <c r="K143" s="13">
        <v>0</v>
      </c>
      <c r="L143" s="13">
        <v>0</v>
      </c>
      <c r="M143" s="13">
        <f>VLOOKUP(D143,[1]Planilha2!$A$2:$W$999,17,0)</f>
        <v>0</v>
      </c>
      <c r="N143" s="13">
        <f>VLOOKUP(D143,[1]Planilha2!$A$2:$W$999,18,0)</f>
        <v>0</v>
      </c>
      <c r="O143" s="13">
        <f>VLOOKUP(D143,[1]Planilha2!$A$2:$W$999,4,0)</f>
        <v>0</v>
      </c>
      <c r="P143" s="13">
        <f>VLOOKUP(D143,[1]Planilha2!$A$2:$W$999,5,0)</f>
        <v>0</v>
      </c>
      <c r="Q143" s="13">
        <f>VLOOKUP(D143,[1]Planilha2!$A$2:$W$999,6,0)</f>
        <v>0</v>
      </c>
      <c r="R143" s="13">
        <f>VLOOKUP(D143,[1]Planilha2!$A$2:$W$999,7,0)</f>
        <v>1</v>
      </c>
      <c r="S143" s="13">
        <f>VLOOKUP(D143,[1]Planilha2!$A$2:$W$999,8,0)</f>
        <v>0</v>
      </c>
      <c r="T143" s="13">
        <f>VLOOKUP(D143,[1]Planilha2!$A$2:$W$999,9,0)</f>
        <v>0</v>
      </c>
      <c r="U143" s="13">
        <f>VLOOKUP(D143,[1]Planilha2!$A$2:$W$999,10,0)</f>
        <v>0</v>
      </c>
      <c r="V143" s="13">
        <f>VLOOKUP(D143,[1]Planilha2!$A$2:$W$999,11,0)</f>
        <v>0</v>
      </c>
      <c r="W143" s="13">
        <f>VLOOKUP(D143,[1]Planilha2!$A$2:$W$899,12,0)</f>
        <v>0</v>
      </c>
      <c r="X143" s="13">
        <f>VLOOKUP(D143,[1]Planilha2!$A$2:$W$999,13,0)</f>
        <v>0</v>
      </c>
      <c r="Y143" s="13">
        <f>VLOOKUP(D143,[1]Planilha2!$A$2:$W$999,14,0)</f>
        <v>0</v>
      </c>
      <c r="Z143" s="13">
        <f>VLOOKUP(D143,[1]Planilha2!$A$2:$W$999,15,0)</f>
        <v>0</v>
      </c>
      <c r="AA143" s="13">
        <f>VLOOKUP(D143,[1]Planilha2!$A$2:$W$999,16,0)</f>
        <v>0</v>
      </c>
    </row>
    <row r="144" spans="1:27" ht="29.1" customHeight="1" x14ac:dyDescent="0.2">
      <c r="A144" s="13">
        <v>131</v>
      </c>
      <c r="B144" s="13" t="s">
        <v>37</v>
      </c>
      <c r="C144" s="13" t="s">
        <v>90</v>
      </c>
      <c r="D144" s="14" t="s">
        <v>173</v>
      </c>
      <c r="E144" s="13" t="s">
        <v>40</v>
      </c>
      <c r="F144" s="13">
        <v>2304400</v>
      </c>
      <c r="G144" s="13">
        <f>VLOOKUP(D144,[1]Planilha2!$A$2:$W$999,2,0)</f>
        <v>4</v>
      </c>
      <c r="H144" s="13">
        <f>VLOOKUP(D144,[1]Planilha2!$A$2:$W$999,19,0)</f>
        <v>3</v>
      </c>
      <c r="I144" s="13">
        <f>VLOOKUP(D144,[1]Planilha2!$A$2:$W$999,20,0)</f>
        <v>0</v>
      </c>
      <c r="J144" s="13">
        <f>VLOOKUP(D144,[1]Planilha2!$A$2:$W$999,21,0)</f>
        <v>1</v>
      </c>
      <c r="K144" s="13">
        <v>0</v>
      </c>
      <c r="L144" s="13">
        <v>0</v>
      </c>
      <c r="M144" s="13">
        <f>VLOOKUP(D144,[1]Planilha2!$A$2:$W$999,17,0)</f>
        <v>0</v>
      </c>
      <c r="N144" s="13">
        <f>VLOOKUP(D144,[1]Planilha2!$A$2:$W$999,18,0)</f>
        <v>0</v>
      </c>
      <c r="O144" s="13">
        <f>VLOOKUP(D144,[1]Planilha2!$A$2:$W$999,4,0)</f>
        <v>0</v>
      </c>
      <c r="P144" s="13">
        <f>VLOOKUP(D144,[1]Planilha2!$A$2:$W$999,5,0)</f>
        <v>0</v>
      </c>
      <c r="Q144" s="13">
        <f>VLOOKUP(D144,[1]Planilha2!$A$2:$W$999,6,0)</f>
        <v>0</v>
      </c>
      <c r="R144" s="13">
        <f>VLOOKUP(D144,[1]Planilha2!$A$2:$W$999,7,0)</f>
        <v>1</v>
      </c>
      <c r="S144" s="13">
        <f>VLOOKUP(D144,[1]Planilha2!$A$2:$W$999,8,0)</f>
        <v>0</v>
      </c>
      <c r="T144" s="13">
        <f>VLOOKUP(D144,[1]Planilha2!$A$2:$W$999,9,0)</f>
        <v>0</v>
      </c>
      <c r="U144" s="13">
        <f>VLOOKUP(D144,[1]Planilha2!$A$2:$W$999,10,0)</f>
        <v>0</v>
      </c>
      <c r="V144" s="13">
        <f>VLOOKUP(D144,[1]Planilha2!$A$2:$W$999,11,0)</f>
        <v>0</v>
      </c>
      <c r="W144" s="13">
        <f>VLOOKUP(D144,[1]Planilha2!$A$2:$W$899,12,0)</f>
        <v>0</v>
      </c>
      <c r="X144" s="13">
        <f>VLOOKUP(D144,[1]Planilha2!$A$2:$W$999,13,0)</f>
        <v>0</v>
      </c>
      <c r="Y144" s="13">
        <f>VLOOKUP(D144,[1]Planilha2!$A$2:$W$999,14,0)</f>
        <v>0</v>
      </c>
      <c r="Z144" s="13">
        <f>VLOOKUP(D144,[1]Planilha2!$A$2:$W$999,15,0)</f>
        <v>0</v>
      </c>
      <c r="AA144" s="13">
        <f>VLOOKUP(D144,[1]Planilha2!$A$2:$W$999,16,0)</f>
        <v>0</v>
      </c>
    </row>
    <row r="145" spans="1:27" ht="29.1" customHeight="1" x14ac:dyDescent="0.2">
      <c r="A145" s="13">
        <v>132</v>
      </c>
      <c r="B145" s="13" t="s">
        <v>37</v>
      </c>
      <c r="C145" s="13" t="s">
        <v>90</v>
      </c>
      <c r="D145" s="14" t="s">
        <v>174</v>
      </c>
      <c r="E145" s="13" t="s">
        <v>40</v>
      </c>
      <c r="F145" s="13">
        <v>2304400</v>
      </c>
      <c r="G145" s="13">
        <f>VLOOKUP(D145,[1]Planilha2!$A$2:$W$999,2,0)</f>
        <v>5.5</v>
      </c>
      <c r="H145" s="13">
        <f>VLOOKUP(D145,[1]Planilha2!$A$2:$W$999,19,0)</f>
        <v>3</v>
      </c>
      <c r="I145" s="13">
        <f>VLOOKUP(D145,[1]Planilha2!$A$2:$W$999,20,0)</f>
        <v>1</v>
      </c>
      <c r="J145" s="13">
        <f>VLOOKUP(D145,[1]Planilha2!$A$2:$W$999,21,0)</f>
        <v>1</v>
      </c>
      <c r="K145" s="13">
        <v>0</v>
      </c>
      <c r="L145" s="13">
        <v>0</v>
      </c>
      <c r="M145" s="13">
        <f>VLOOKUP(D145,[1]Planilha2!$A$2:$W$999,17,0)</f>
        <v>0</v>
      </c>
      <c r="N145" s="13">
        <f>VLOOKUP(D145,[1]Planilha2!$A$2:$W$999,18,0)</f>
        <v>0</v>
      </c>
      <c r="O145" s="13">
        <f>VLOOKUP(D145,[1]Planilha2!$A$2:$W$999,4,0)</f>
        <v>0</v>
      </c>
      <c r="P145" s="13">
        <f>VLOOKUP(D145,[1]Planilha2!$A$2:$W$999,5,0)</f>
        <v>0</v>
      </c>
      <c r="Q145" s="13">
        <f>VLOOKUP(D145,[1]Planilha2!$A$2:$W$999,6,0)</f>
        <v>0</v>
      </c>
      <c r="R145" s="13">
        <f>VLOOKUP(D145,[1]Planilha2!$A$2:$W$999,7,0)</f>
        <v>0</v>
      </c>
      <c r="S145" s="13">
        <f>VLOOKUP(D145,[1]Planilha2!$A$2:$W$999,8,0)</f>
        <v>0</v>
      </c>
      <c r="T145" s="13">
        <f>VLOOKUP(D145,[1]Planilha2!$A$2:$W$999,9,0)</f>
        <v>0</v>
      </c>
      <c r="U145" s="13">
        <f>VLOOKUP(D145,[1]Planilha2!$A$2:$W$999,10,0)</f>
        <v>0</v>
      </c>
      <c r="V145" s="13">
        <f>VLOOKUP(D145,[1]Planilha2!$A$2:$W$999,11,0)</f>
        <v>0</v>
      </c>
      <c r="W145" s="13">
        <f>VLOOKUP(D145,[1]Planilha2!$A$2:$W$899,12,0)</f>
        <v>1</v>
      </c>
      <c r="X145" s="13">
        <f>VLOOKUP(D145,[1]Planilha2!$A$2:$W$999,13,0)</f>
        <v>0</v>
      </c>
      <c r="Y145" s="13">
        <f>VLOOKUP(D145,[1]Planilha2!$A$2:$W$999,14,0)</f>
        <v>0</v>
      </c>
      <c r="Z145" s="13">
        <f>VLOOKUP(D145,[1]Planilha2!$A$2:$W$999,15,0)</f>
        <v>0</v>
      </c>
      <c r="AA145" s="13">
        <f>VLOOKUP(D145,[1]Planilha2!$A$2:$W$999,16,0)</f>
        <v>0</v>
      </c>
    </row>
    <row r="146" spans="1:27" ht="29.1" customHeight="1" x14ac:dyDescent="0.2">
      <c r="A146" s="13">
        <v>133</v>
      </c>
      <c r="B146" s="13" t="s">
        <v>37</v>
      </c>
      <c r="C146" s="13" t="s">
        <v>90</v>
      </c>
      <c r="D146" s="14" t="s">
        <v>175</v>
      </c>
      <c r="E146" s="13" t="s">
        <v>40</v>
      </c>
      <c r="F146" s="13">
        <v>2303709</v>
      </c>
      <c r="G146" s="13">
        <f>VLOOKUP(D146,[1]Planilha2!$A$2:$W$999,2,0)</f>
        <v>5</v>
      </c>
      <c r="H146" s="13">
        <f>VLOOKUP(D146,[1]Planilha2!$A$2:$W$999,19,0)</f>
        <v>1</v>
      </c>
      <c r="I146" s="13">
        <f>VLOOKUP(D146,[1]Planilha2!$A$2:$W$999,20,0)</f>
        <v>8</v>
      </c>
      <c r="J146" s="13">
        <f>VLOOKUP(D146,[1]Planilha2!$A$2:$W$999,21,0)</f>
        <v>2</v>
      </c>
      <c r="K146" s="13">
        <v>0</v>
      </c>
      <c r="L146" s="13">
        <v>0</v>
      </c>
      <c r="M146" s="13">
        <f>VLOOKUP(D146,[1]Planilha2!$A$2:$W$999,17,0)</f>
        <v>0</v>
      </c>
      <c r="N146" s="13">
        <f>VLOOKUP(D146,[1]Planilha2!$A$2:$W$999,18,0)</f>
        <v>0</v>
      </c>
      <c r="O146" s="13">
        <f>VLOOKUP(D146,[1]Planilha2!$A$2:$W$999,4,0)</f>
        <v>0</v>
      </c>
      <c r="P146" s="13">
        <f>VLOOKUP(D146,[1]Planilha2!$A$2:$W$999,5,0)</f>
        <v>0</v>
      </c>
      <c r="Q146" s="13">
        <f>VLOOKUP(D146,[1]Planilha2!$A$2:$W$999,6,0)</f>
        <v>0</v>
      </c>
      <c r="R146" s="13">
        <f>VLOOKUP(D146,[1]Planilha2!$A$2:$W$999,7,0)</f>
        <v>0</v>
      </c>
      <c r="S146" s="13">
        <f>VLOOKUP(D146,[1]Planilha2!$A$2:$W$999,8,0)</f>
        <v>0</v>
      </c>
      <c r="T146" s="13">
        <f>VLOOKUP(D146,[1]Planilha2!$A$2:$W$999,9,0)</f>
        <v>0</v>
      </c>
      <c r="U146" s="13">
        <f>VLOOKUP(D146,[1]Planilha2!$A$2:$W$999,10,0)</f>
        <v>0</v>
      </c>
      <c r="V146" s="13">
        <f>VLOOKUP(D146,[1]Planilha2!$A$2:$W$999,11,0)</f>
        <v>0</v>
      </c>
      <c r="W146" s="13">
        <f>VLOOKUP(D146,[1]Planilha2!$A$2:$W$899,12,0)</f>
        <v>0</v>
      </c>
      <c r="X146" s="13">
        <f>VLOOKUP(D146,[1]Planilha2!$A$2:$W$999,13,0)</f>
        <v>0</v>
      </c>
      <c r="Y146" s="13">
        <f>VLOOKUP(D146,[1]Planilha2!$A$2:$W$999,14,0)</f>
        <v>0</v>
      </c>
      <c r="Z146" s="13">
        <f>VLOOKUP(D146,[1]Planilha2!$A$2:$W$999,15,0)</f>
        <v>0</v>
      </c>
      <c r="AA146" s="13">
        <f>VLOOKUP(D146,[1]Planilha2!$A$2:$W$999,16,0)</f>
        <v>0</v>
      </c>
    </row>
    <row r="147" spans="1:27" ht="29.1" customHeight="1" x14ac:dyDescent="0.2">
      <c r="A147" s="13">
        <v>134</v>
      </c>
      <c r="B147" s="13" t="s">
        <v>37</v>
      </c>
      <c r="C147" s="13" t="s">
        <v>90</v>
      </c>
      <c r="D147" s="14" t="s">
        <v>176</v>
      </c>
      <c r="E147" s="13" t="s">
        <v>40</v>
      </c>
      <c r="F147" s="13">
        <v>2304400</v>
      </c>
      <c r="G147" s="13">
        <f>VLOOKUP(D147,[1]Planilha2!$A$2:$W$999,2,0)</f>
        <v>5.5</v>
      </c>
      <c r="H147" s="13">
        <f>VLOOKUP(D147,[1]Planilha2!$A$2:$W$999,19,0)</f>
        <v>1</v>
      </c>
      <c r="I147" s="13">
        <f>VLOOKUP(D147,[1]Planilha2!$A$2:$W$999,20,0)</f>
        <v>0</v>
      </c>
      <c r="J147" s="13">
        <f>VLOOKUP(D147,[1]Planilha2!$A$2:$W$999,21,0)</f>
        <v>2</v>
      </c>
      <c r="K147" s="13">
        <v>0</v>
      </c>
      <c r="L147" s="13">
        <v>0</v>
      </c>
      <c r="M147" s="13">
        <f>VLOOKUP(D147,[1]Planilha2!$A$2:$W$999,17,0)</f>
        <v>0</v>
      </c>
      <c r="N147" s="13">
        <f>VLOOKUP(D147,[1]Planilha2!$A$2:$W$999,18,0)</f>
        <v>0</v>
      </c>
      <c r="O147" s="13">
        <f>VLOOKUP(D147,[1]Planilha2!$A$2:$W$999,4,0)</f>
        <v>0</v>
      </c>
      <c r="P147" s="13">
        <f>VLOOKUP(D147,[1]Planilha2!$A$2:$W$999,5,0)</f>
        <v>0</v>
      </c>
      <c r="Q147" s="13">
        <f>VLOOKUP(D147,[1]Planilha2!$A$2:$W$999,6,0)</f>
        <v>0</v>
      </c>
      <c r="R147" s="13">
        <f>VLOOKUP(D147,[1]Planilha2!$A$2:$W$999,7,0)</f>
        <v>0</v>
      </c>
      <c r="S147" s="13">
        <f>VLOOKUP(D147,[1]Planilha2!$A$2:$W$999,8,0)</f>
        <v>0</v>
      </c>
      <c r="T147" s="13">
        <f>VLOOKUP(D147,[1]Planilha2!$A$2:$W$999,9,0)</f>
        <v>0</v>
      </c>
      <c r="U147" s="13">
        <f>VLOOKUP(D147,[1]Planilha2!$A$2:$W$999,10,0)</f>
        <v>0</v>
      </c>
      <c r="V147" s="13">
        <f>VLOOKUP(D147,[1]Planilha2!$A$2:$W$999,11,0)</f>
        <v>0</v>
      </c>
      <c r="W147" s="13">
        <f>VLOOKUP(D147,[1]Planilha2!$A$2:$W$899,12,0)</f>
        <v>0</v>
      </c>
      <c r="X147" s="13">
        <f>VLOOKUP(D147,[1]Planilha2!$A$2:$W$999,13,0)</f>
        <v>0</v>
      </c>
      <c r="Y147" s="13">
        <f>VLOOKUP(D147,[1]Planilha2!$A$2:$W$999,14,0)</f>
        <v>0</v>
      </c>
      <c r="Z147" s="13">
        <f>VLOOKUP(D147,[1]Planilha2!$A$2:$W$999,15,0)</f>
        <v>0</v>
      </c>
      <c r="AA147" s="13">
        <f>VLOOKUP(D147,[1]Planilha2!$A$2:$W$999,16,0)</f>
        <v>0</v>
      </c>
    </row>
    <row r="148" spans="1:27" ht="29.1" customHeight="1" x14ac:dyDescent="0.2">
      <c r="A148" s="13">
        <v>135</v>
      </c>
      <c r="B148" s="13" t="s">
        <v>37</v>
      </c>
      <c r="C148" s="13" t="s">
        <v>90</v>
      </c>
      <c r="D148" s="14" t="s">
        <v>177</v>
      </c>
      <c r="E148" s="13" t="s">
        <v>40</v>
      </c>
      <c r="F148" s="13">
        <v>2304400</v>
      </c>
      <c r="G148" s="13">
        <f>VLOOKUP(D148,[1]Planilha2!$A$2:$W$999,2,0)</f>
        <v>4</v>
      </c>
      <c r="H148" s="13">
        <f>VLOOKUP(D148,[1]Planilha2!$A$2:$W$999,19,0)</f>
        <v>1</v>
      </c>
      <c r="I148" s="13">
        <f>VLOOKUP(D148,[1]Planilha2!$A$2:$W$999,20,0)</f>
        <v>0</v>
      </c>
      <c r="J148" s="13">
        <f>VLOOKUP(D148,[1]Planilha2!$A$2:$W$999,21,0)</f>
        <v>2</v>
      </c>
      <c r="K148" s="13">
        <v>0</v>
      </c>
      <c r="L148" s="13">
        <v>0</v>
      </c>
      <c r="M148" s="13">
        <f>VLOOKUP(D148,[1]Planilha2!$A$2:$W$999,17,0)</f>
        <v>0</v>
      </c>
      <c r="N148" s="13">
        <f>VLOOKUP(D148,[1]Planilha2!$A$2:$W$999,18,0)</f>
        <v>0</v>
      </c>
      <c r="O148" s="13">
        <f>VLOOKUP(D148,[1]Planilha2!$A$2:$W$999,4,0)</f>
        <v>0</v>
      </c>
      <c r="P148" s="13">
        <f>VLOOKUP(D148,[1]Planilha2!$A$2:$W$999,5,0)</f>
        <v>0</v>
      </c>
      <c r="Q148" s="13">
        <f>VLOOKUP(D148,[1]Planilha2!$A$2:$W$999,6,0)</f>
        <v>0</v>
      </c>
      <c r="R148" s="13">
        <f>VLOOKUP(D148,[1]Planilha2!$A$2:$W$999,7,0)</f>
        <v>0</v>
      </c>
      <c r="S148" s="13">
        <f>VLOOKUP(D148,[1]Planilha2!$A$2:$W$999,8,0)</f>
        <v>0</v>
      </c>
      <c r="T148" s="13">
        <f>VLOOKUP(D148,[1]Planilha2!$A$2:$W$999,9,0)</f>
        <v>0</v>
      </c>
      <c r="U148" s="13">
        <f>VLOOKUP(D148,[1]Planilha2!$A$2:$W$999,10,0)</f>
        <v>0</v>
      </c>
      <c r="V148" s="13">
        <f>VLOOKUP(D148,[1]Planilha2!$A$2:$W$999,11,0)</f>
        <v>0</v>
      </c>
      <c r="W148" s="13">
        <f>VLOOKUP(D148,[1]Planilha2!$A$2:$W$899,12,0)</f>
        <v>0</v>
      </c>
      <c r="X148" s="13">
        <f>VLOOKUP(D148,[1]Planilha2!$A$2:$W$999,13,0)</f>
        <v>0</v>
      </c>
      <c r="Y148" s="13">
        <f>VLOOKUP(D148,[1]Planilha2!$A$2:$W$999,14,0)</f>
        <v>0</v>
      </c>
      <c r="Z148" s="13">
        <f>VLOOKUP(D148,[1]Planilha2!$A$2:$W$999,15,0)</f>
        <v>0</v>
      </c>
      <c r="AA148" s="13">
        <f>VLOOKUP(D148,[1]Planilha2!$A$2:$W$999,16,0)</f>
        <v>0</v>
      </c>
    </row>
    <row r="149" spans="1:27" ht="29.1" customHeight="1" x14ac:dyDescent="0.2">
      <c r="A149" s="13">
        <v>136</v>
      </c>
      <c r="B149" s="13" t="s">
        <v>37</v>
      </c>
      <c r="C149" s="13" t="s">
        <v>90</v>
      </c>
      <c r="D149" s="14" t="s">
        <v>178</v>
      </c>
      <c r="E149" s="13" t="s">
        <v>40</v>
      </c>
      <c r="F149" s="13">
        <v>2304400</v>
      </c>
      <c r="G149" s="13">
        <f>VLOOKUP(D149,[1]Planilha2!$A$2:$W$999,2,0)</f>
        <v>5</v>
      </c>
      <c r="H149" s="13">
        <f>VLOOKUP(D149,[1]Planilha2!$A$2:$W$999,19,0)</f>
        <v>1</v>
      </c>
      <c r="I149" s="13">
        <f>VLOOKUP(D149,[1]Planilha2!$A$2:$W$999,20,0)</f>
        <v>0</v>
      </c>
      <c r="J149" s="13">
        <f>VLOOKUP(D149,[1]Planilha2!$A$2:$W$999,21,0)</f>
        <v>2</v>
      </c>
      <c r="K149" s="13">
        <v>0</v>
      </c>
      <c r="L149" s="13">
        <v>0</v>
      </c>
      <c r="M149" s="13">
        <f>VLOOKUP(D149,[1]Planilha2!$A$2:$W$999,17,0)</f>
        <v>0</v>
      </c>
      <c r="N149" s="13">
        <f>VLOOKUP(D149,[1]Planilha2!$A$2:$W$999,18,0)</f>
        <v>0</v>
      </c>
      <c r="O149" s="13">
        <f>VLOOKUP(D149,[1]Planilha2!$A$2:$W$999,4,0)</f>
        <v>0</v>
      </c>
      <c r="P149" s="13">
        <f>VLOOKUP(D149,[1]Planilha2!$A$2:$W$999,5,0)</f>
        <v>0</v>
      </c>
      <c r="Q149" s="13">
        <f>VLOOKUP(D149,[1]Planilha2!$A$2:$W$999,6,0)</f>
        <v>0</v>
      </c>
      <c r="R149" s="13">
        <f>VLOOKUP(D149,[1]Planilha2!$A$2:$W$999,7,0)</f>
        <v>0</v>
      </c>
      <c r="S149" s="13">
        <f>VLOOKUP(D149,[1]Planilha2!$A$2:$W$999,8,0)</f>
        <v>0</v>
      </c>
      <c r="T149" s="13">
        <f>VLOOKUP(D149,[1]Planilha2!$A$2:$W$999,9,0)</f>
        <v>0</v>
      </c>
      <c r="U149" s="13">
        <f>VLOOKUP(D149,[1]Planilha2!$A$2:$W$999,10,0)</f>
        <v>0</v>
      </c>
      <c r="V149" s="13">
        <f>VLOOKUP(D149,[1]Planilha2!$A$2:$W$999,11,0)</f>
        <v>0</v>
      </c>
      <c r="W149" s="13">
        <f>VLOOKUP(D149,[1]Planilha2!$A$2:$W$899,12,0)</f>
        <v>0</v>
      </c>
      <c r="X149" s="13">
        <f>VLOOKUP(D149,[1]Planilha2!$A$2:$W$999,13,0)</f>
        <v>0</v>
      </c>
      <c r="Y149" s="13">
        <f>VLOOKUP(D149,[1]Planilha2!$A$2:$W$999,14,0)</f>
        <v>0</v>
      </c>
      <c r="Z149" s="13">
        <f>VLOOKUP(D149,[1]Planilha2!$A$2:$W$999,15,0)</f>
        <v>0</v>
      </c>
      <c r="AA149" s="13">
        <f>VLOOKUP(D149,[1]Planilha2!$A$2:$W$999,16,0)</f>
        <v>0</v>
      </c>
    </row>
    <row r="150" spans="1:27" ht="29.1" customHeight="1" x14ac:dyDescent="0.2">
      <c r="A150" s="13">
        <v>137</v>
      </c>
      <c r="B150" s="13" t="s">
        <v>37</v>
      </c>
      <c r="C150" s="13" t="s">
        <v>90</v>
      </c>
      <c r="D150" s="14" t="s">
        <v>179</v>
      </c>
      <c r="E150" s="13" t="s">
        <v>40</v>
      </c>
      <c r="F150" s="13">
        <v>2304400</v>
      </c>
      <c r="G150" s="13">
        <f>VLOOKUP(D150,[1]Planilha2!$A$2:$W$999,2,0)</f>
        <v>4.5</v>
      </c>
      <c r="H150" s="13">
        <f>VLOOKUP(D150,[1]Planilha2!$A$2:$W$999,19,0)</f>
        <v>2</v>
      </c>
      <c r="I150" s="13">
        <f>VLOOKUP(D150,[1]Planilha2!$A$2:$W$999,20,0)</f>
        <v>0</v>
      </c>
      <c r="J150" s="13">
        <f>VLOOKUP(D150,[1]Planilha2!$A$2:$W$999,21,0)</f>
        <v>1</v>
      </c>
      <c r="K150" s="13">
        <v>0</v>
      </c>
      <c r="L150" s="13">
        <v>0</v>
      </c>
      <c r="M150" s="13">
        <f>VLOOKUP(D150,[1]Planilha2!$A$2:$W$999,17,0)</f>
        <v>0</v>
      </c>
      <c r="N150" s="13">
        <f>VLOOKUP(D150,[1]Planilha2!$A$2:$W$999,18,0)</f>
        <v>0</v>
      </c>
      <c r="O150" s="13">
        <f>VLOOKUP(D150,[1]Planilha2!$A$2:$W$999,4,0)</f>
        <v>0</v>
      </c>
      <c r="P150" s="13">
        <f>VLOOKUP(D150,[1]Planilha2!$A$2:$W$999,5,0)</f>
        <v>0</v>
      </c>
      <c r="Q150" s="13">
        <f>VLOOKUP(D150,[1]Planilha2!$A$2:$W$999,6,0)</f>
        <v>0</v>
      </c>
      <c r="R150" s="13">
        <f>VLOOKUP(D150,[1]Planilha2!$A$2:$W$999,7,0)</f>
        <v>0</v>
      </c>
      <c r="S150" s="13">
        <f>VLOOKUP(D150,[1]Planilha2!$A$2:$W$999,8,0)</f>
        <v>0</v>
      </c>
      <c r="T150" s="13">
        <f>VLOOKUP(D150,[1]Planilha2!$A$2:$W$999,9,0)</f>
        <v>0</v>
      </c>
      <c r="U150" s="13">
        <f>VLOOKUP(D150,[1]Planilha2!$A$2:$W$999,10,0)</f>
        <v>0</v>
      </c>
      <c r="V150" s="13">
        <f>VLOOKUP(D150,[1]Planilha2!$A$2:$W$999,11,0)</f>
        <v>0</v>
      </c>
      <c r="W150" s="13">
        <f>VLOOKUP(D150,[1]Planilha2!$A$2:$W$899,12,0)</f>
        <v>1</v>
      </c>
      <c r="X150" s="13">
        <f>VLOOKUP(D150,[1]Planilha2!$A$2:$W$999,13,0)</f>
        <v>0</v>
      </c>
      <c r="Y150" s="13">
        <f>VLOOKUP(D150,[1]Planilha2!$A$2:$W$999,14,0)</f>
        <v>0</v>
      </c>
      <c r="Z150" s="13">
        <f>VLOOKUP(D150,[1]Planilha2!$A$2:$W$999,15,0)</f>
        <v>0</v>
      </c>
      <c r="AA150" s="13">
        <f>VLOOKUP(D150,[1]Planilha2!$A$2:$W$999,16,0)</f>
        <v>0</v>
      </c>
    </row>
    <row r="151" spans="1:27" ht="29.1" customHeight="1" x14ac:dyDescent="0.2">
      <c r="A151" s="13">
        <v>138</v>
      </c>
      <c r="B151" s="13" t="s">
        <v>37</v>
      </c>
      <c r="C151" s="13" t="s">
        <v>90</v>
      </c>
      <c r="D151" s="14" t="s">
        <v>180</v>
      </c>
      <c r="E151" s="13" t="s">
        <v>40</v>
      </c>
      <c r="F151" s="13">
        <v>2304400</v>
      </c>
      <c r="G151" s="13">
        <f>VLOOKUP(D151,[1]Planilha2!$A$2:$W$999,2,0)</f>
        <v>4.5</v>
      </c>
      <c r="H151" s="13">
        <f>VLOOKUP(D151,[1]Planilha2!$A$2:$W$999,19,0)</f>
        <v>1</v>
      </c>
      <c r="I151" s="13">
        <f>VLOOKUP(D151,[1]Planilha2!$A$2:$W$999,20,0)</f>
        <v>0</v>
      </c>
      <c r="J151" s="13">
        <f>VLOOKUP(D151,[1]Planilha2!$A$2:$W$999,21,0)</f>
        <v>1</v>
      </c>
      <c r="K151" s="13">
        <v>0</v>
      </c>
      <c r="L151" s="13">
        <v>0</v>
      </c>
      <c r="M151" s="13">
        <f>VLOOKUP(D151,[1]Planilha2!$A$2:$W$999,17,0)</f>
        <v>0</v>
      </c>
      <c r="N151" s="13">
        <f>VLOOKUP(D151,[1]Planilha2!$A$2:$W$999,18,0)</f>
        <v>0</v>
      </c>
      <c r="O151" s="13">
        <f>VLOOKUP(D151,[1]Planilha2!$A$2:$W$999,4,0)</f>
        <v>0</v>
      </c>
      <c r="P151" s="13">
        <f>VLOOKUP(D151,[1]Planilha2!$A$2:$W$999,5,0)</f>
        <v>0</v>
      </c>
      <c r="Q151" s="13">
        <f>VLOOKUP(D151,[1]Planilha2!$A$2:$W$999,6,0)</f>
        <v>0</v>
      </c>
      <c r="R151" s="13">
        <f>VLOOKUP(D151,[1]Planilha2!$A$2:$W$999,7,0)</f>
        <v>1</v>
      </c>
      <c r="S151" s="13">
        <f>VLOOKUP(D151,[1]Planilha2!$A$2:$W$999,8,0)</f>
        <v>0</v>
      </c>
      <c r="T151" s="13">
        <f>VLOOKUP(D151,[1]Planilha2!$A$2:$W$999,9,0)</f>
        <v>0</v>
      </c>
      <c r="U151" s="13">
        <f>VLOOKUP(D151,[1]Planilha2!$A$2:$W$999,10,0)</f>
        <v>0</v>
      </c>
      <c r="V151" s="13">
        <f>VLOOKUP(D151,[1]Planilha2!$A$2:$W$999,11,0)</f>
        <v>0</v>
      </c>
      <c r="W151" s="13">
        <f>VLOOKUP(D151,[1]Planilha2!$A$2:$W$899,12,0)</f>
        <v>0</v>
      </c>
      <c r="X151" s="13">
        <f>VLOOKUP(D151,[1]Planilha2!$A$2:$W$999,13,0)</f>
        <v>0</v>
      </c>
      <c r="Y151" s="13">
        <f>VLOOKUP(D151,[1]Planilha2!$A$2:$W$999,14,0)</f>
        <v>0</v>
      </c>
      <c r="Z151" s="13">
        <f>VLOOKUP(D151,[1]Planilha2!$A$2:$W$999,15,0)</f>
        <v>0</v>
      </c>
      <c r="AA151" s="13">
        <f>VLOOKUP(D151,[1]Planilha2!$A$2:$W$999,16,0)</f>
        <v>0</v>
      </c>
    </row>
    <row r="152" spans="1:27" ht="29.1" customHeight="1" x14ac:dyDescent="0.2">
      <c r="A152" s="13">
        <v>139</v>
      </c>
      <c r="B152" s="13" t="s">
        <v>37</v>
      </c>
      <c r="C152" s="13" t="s">
        <v>90</v>
      </c>
      <c r="D152" s="14" t="s">
        <v>181</v>
      </c>
      <c r="E152" s="13" t="s">
        <v>40</v>
      </c>
      <c r="F152" s="13">
        <v>2304400</v>
      </c>
      <c r="G152" s="13">
        <f>VLOOKUP(D152,[1]Planilha2!$A$2:$W$999,2,0)</f>
        <v>4</v>
      </c>
      <c r="H152" s="13">
        <f>VLOOKUP(D152,[1]Planilha2!$A$2:$W$999,19,0)</f>
        <v>1</v>
      </c>
      <c r="I152" s="13">
        <f>VLOOKUP(D152,[1]Planilha2!$A$2:$W$999,20,0)</f>
        <v>0</v>
      </c>
      <c r="J152" s="13">
        <f>VLOOKUP(D152,[1]Planilha2!$A$2:$W$999,21,0)</f>
        <v>1</v>
      </c>
      <c r="K152" s="13">
        <v>0</v>
      </c>
      <c r="L152" s="13">
        <v>0</v>
      </c>
      <c r="M152" s="13">
        <f>VLOOKUP(D152,[1]Planilha2!$A$2:$W$999,17,0)</f>
        <v>0</v>
      </c>
      <c r="N152" s="13">
        <f>VLOOKUP(D152,[1]Planilha2!$A$2:$W$999,18,0)</f>
        <v>0</v>
      </c>
      <c r="O152" s="13">
        <f>VLOOKUP(D152,[1]Planilha2!$A$2:$W$999,4,0)</f>
        <v>0</v>
      </c>
      <c r="P152" s="13">
        <f>VLOOKUP(D152,[1]Planilha2!$A$2:$W$999,5,0)</f>
        <v>0</v>
      </c>
      <c r="Q152" s="13">
        <f>VLOOKUP(D152,[1]Planilha2!$A$2:$W$999,6,0)</f>
        <v>0</v>
      </c>
      <c r="R152" s="13">
        <f>VLOOKUP(D152,[1]Planilha2!$A$2:$W$999,7,0)</f>
        <v>0</v>
      </c>
      <c r="S152" s="13">
        <f>VLOOKUP(D152,[1]Planilha2!$A$2:$W$999,8,0)</f>
        <v>0</v>
      </c>
      <c r="T152" s="13">
        <f>VLOOKUP(D152,[1]Planilha2!$A$2:$W$999,9,0)</f>
        <v>0</v>
      </c>
      <c r="U152" s="13">
        <f>VLOOKUP(D152,[1]Planilha2!$A$2:$W$999,10,0)</f>
        <v>0</v>
      </c>
      <c r="V152" s="13">
        <f>VLOOKUP(D152,[1]Planilha2!$A$2:$W$999,11,0)</f>
        <v>0</v>
      </c>
      <c r="W152" s="13">
        <f>VLOOKUP(D152,[1]Planilha2!$A$2:$W$899,12,0)</f>
        <v>0</v>
      </c>
      <c r="X152" s="13">
        <f>VLOOKUP(D152,[1]Planilha2!$A$2:$W$999,13,0)</f>
        <v>0</v>
      </c>
      <c r="Y152" s="13">
        <f>VLOOKUP(D152,[1]Planilha2!$A$2:$W$999,14,0)</f>
        <v>0</v>
      </c>
      <c r="Z152" s="13">
        <f>VLOOKUP(D152,[1]Planilha2!$A$2:$W$999,15,0)</f>
        <v>0</v>
      </c>
      <c r="AA152" s="13">
        <f>VLOOKUP(D152,[1]Planilha2!$A$2:$W$999,16,0)</f>
        <v>0</v>
      </c>
    </row>
    <row r="153" spans="1:27" ht="29.1" customHeight="1" x14ac:dyDescent="0.2">
      <c r="A153" s="13">
        <v>140</v>
      </c>
      <c r="B153" s="13" t="s">
        <v>37</v>
      </c>
      <c r="C153" s="13" t="s">
        <v>90</v>
      </c>
      <c r="D153" s="14" t="s">
        <v>182</v>
      </c>
      <c r="E153" s="13" t="s">
        <v>40</v>
      </c>
      <c r="F153" s="13">
        <v>2304400</v>
      </c>
      <c r="G153" s="13">
        <f>VLOOKUP(D153,[1]Planilha2!$A$2:$W$999,2,0)</f>
        <v>4.5</v>
      </c>
      <c r="H153" s="13">
        <f>VLOOKUP(D153,[1]Planilha2!$A$2:$W$999,19,0)</f>
        <v>1</v>
      </c>
      <c r="I153" s="13">
        <f>VLOOKUP(D153,[1]Planilha2!$A$2:$W$999,20,0)</f>
        <v>0</v>
      </c>
      <c r="J153" s="13">
        <f>VLOOKUP(D153,[1]Planilha2!$A$2:$W$999,21,0)</f>
        <v>1</v>
      </c>
      <c r="K153" s="13">
        <v>0</v>
      </c>
      <c r="L153" s="13">
        <v>0</v>
      </c>
      <c r="M153" s="13">
        <f>VLOOKUP(D153,[1]Planilha2!$A$2:$W$999,17,0)</f>
        <v>0</v>
      </c>
      <c r="N153" s="13">
        <f>VLOOKUP(D153,[1]Planilha2!$A$2:$W$999,18,0)</f>
        <v>0</v>
      </c>
      <c r="O153" s="13">
        <f>VLOOKUP(D153,[1]Planilha2!$A$2:$W$999,4,0)</f>
        <v>0</v>
      </c>
      <c r="P153" s="13">
        <f>VLOOKUP(D153,[1]Planilha2!$A$2:$W$999,5,0)</f>
        <v>0</v>
      </c>
      <c r="Q153" s="13">
        <f>VLOOKUP(D153,[1]Planilha2!$A$2:$W$999,6,0)</f>
        <v>0</v>
      </c>
      <c r="R153" s="13">
        <f>VLOOKUP(D153,[1]Planilha2!$A$2:$W$999,7,0)</f>
        <v>0</v>
      </c>
      <c r="S153" s="13">
        <f>VLOOKUP(D153,[1]Planilha2!$A$2:$W$999,8,0)</f>
        <v>0</v>
      </c>
      <c r="T153" s="13">
        <f>VLOOKUP(D153,[1]Planilha2!$A$2:$W$999,9,0)</f>
        <v>0</v>
      </c>
      <c r="U153" s="13">
        <f>VLOOKUP(D153,[1]Planilha2!$A$2:$W$999,10,0)</f>
        <v>0</v>
      </c>
      <c r="V153" s="13">
        <f>VLOOKUP(D153,[1]Planilha2!$A$2:$W$999,11,0)</f>
        <v>0</v>
      </c>
      <c r="W153" s="13">
        <f>VLOOKUP(D153,[1]Planilha2!$A$2:$W$899,12,0)</f>
        <v>1</v>
      </c>
      <c r="X153" s="13">
        <f>VLOOKUP(D153,[1]Planilha2!$A$2:$W$999,13,0)</f>
        <v>0</v>
      </c>
      <c r="Y153" s="13">
        <f>VLOOKUP(D153,[1]Planilha2!$A$2:$W$999,14,0)</f>
        <v>0</v>
      </c>
      <c r="Z153" s="13">
        <f>VLOOKUP(D153,[1]Planilha2!$A$2:$W$999,15,0)</f>
        <v>0</v>
      </c>
      <c r="AA153" s="13">
        <f>VLOOKUP(D153,[1]Planilha2!$A$2:$W$999,16,0)</f>
        <v>0</v>
      </c>
    </row>
    <row r="154" spans="1:27" ht="29.1" customHeight="1" x14ac:dyDescent="0.2">
      <c r="A154" s="13">
        <v>141</v>
      </c>
      <c r="B154" s="13" t="s">
        <v>37</v>
      </c>
      <c r="C154" s="13" t="s">
        <v>90</v>
      </c>
      <c r="D154" s="14" t="s">
        <v>183</v>
      </c>
      <c r="E154" s="13" t="s">
        <v>40</v>
      </c>
      <c r="F154" s="13">
        <v>2304400</v>
      </c>
      <c r="G154" s="13">
        <f>VLOOKUP(D154,[1]Planilha2!$A$2:$W$999,2,0)</f>
        <v>4</v>
      </c>
      <c r="H154" s="13">
        <f>VLOOKUP(D154,[1]Planilha2!$A$2:$W$999,19,0)</f>
        <v>1</v>
      </c>
      <c r="I154" s="13">
        <f>VLOOKUP(D154,[1]Planilha2!$A$2:$W$999,20,0)</f>
        <v>0</v>
      </c>
      <c r="J154" s="13">
        <f>VLOOKUP(D154,[1]Planilha2!$A$2:$W$999,21,0)</f>
        <v>1</v>
      </c>
      <c r="K154" s="13">
        <v>0</v>
      </c>
      <c r="L154" s="13">
        <v>0</v>
      </c>
      <c r="M154" s="13">
        <f>VLOOKUP(D154,[1]Planilha2!$A$2:$W$999,17,0)</f>
        <v>0</v>
      </c>
      <c r="N154" s="13">
        <f>VLOOKUP(D154,[1]Planilha2!$A$2:$W$999,18,0)</f>
        <v>0</v>
      </c>
      <c r="O154" s="13">
        <f>VLOOKUP(D154,[1]Planilha2!$A$2:$W$999,4,0)</f>
        <v>0</v>
      </c>
      <c r="P154" s="13">
        <f>VLOOKUP(D154,[1]Planilha2!$A$2:$W$999,5,0)</f>
        <v>0</v>
      </c>
      <c r="Q154" s="13">
        <f>VLOOKUP(D154,[1]Planilha2!$A$2:$W$999,6,0)</f>
        <v>0</v>
      </c>
      <c r="R154" s="13">
        <f>VLOOKUP(D154,[1]Planilha2!$A$2:$W$999,7,0)</f>
        <v>1</v>
      </c>
      <c r="S154" s="13">
        <f>VLOOKUP(D154,[1]Planilha2!$A$2:$W$999,8,0)</f>
        <v>0</v>
      </c>
      <c r="T154" s="13">
        <f>VLOOKUP(D154,[1]Planilha2!$A$2:$W$999,9,0)</f>
        <v>0</v>
      </c>
      <c r="U154" s="13">
        <f>VLOOKUP(D154,[1]Planilha2!$A$2:$W$999,10,0)</f>
        <v>0</v>
      </c>
      <c r="V154" s="13">
        <f>VLOOKUP(D154,[1]Planilha2!$A$2:$W$999,11,0)</f>
        <v>0</v>
      </c>
      <c r="W154" s="13">
        <f>VLOOKUP(D154,[1]Planilha2!$A$2:$W$899,12,0)</f>
        <v>0</v>
      </c>
      <c r="X154" s="13">
        <f>VLOOKUP(D154,[1]Planilha2!$A$2:$W$999,13,0)</f>
        <v>0</v>
      </c>
      <c r="Y154" s="13">
        <f>VLOOKUP(D154,[1]Planilha2!$A$2:$W$999,14,0)</f>
        <v>0</v>
      </c>
      <c r="Z154" s="13">
        <f>VLOOKUP(D154,[1]Planilha2!$A$2:$W$999,15,0)</f>
        <v>0</v>
      </c>
      <c r="AA154" s="13">
        <f>VLOOKUP(D154,[1]Planilha2!$A$2:$W$999,16,0)</f>
        <v>0</v>
      </c>
    </row>
    <row r="155" spans="1:27" ht="29.1" customHeight="1" x14ac:dyDescent="0.2">
      <c r="A155" s="13">
        <v>142</v>
      </c>
      <c r="B155" s="13" t="s">
        <v>37</v>
      </c>
      <c r="C155" s="13" t="s">
        <v>90</v>
      </c>
      <c r="D155" s="14" t="s">
        <v>184</v>
      </c>
      <c r="E155" s="13" t="s">
        <v>40</v>
      </c>
      <c r="F155" s="13">
        <v>2304400</v>
      </c>
      <c r="G155" s="13">
        <f>VLOOKUP(D155,[1]Planilha2!$A$2:$W$999,2,0)</f>
        <v>4.5</v>
      </c>
      <c r="H155" s="13">
        <f>VLOOKUP(D155,[1]Planilha2!$A$2:$W$999,19,0)</f>
        <v>1</v>
      </c>
      <c r="I155" s="13">
        <f>VLOOKUP(D155,[1]Planilha2!$A$2:$W$999,20,0)</f>
        <v>0</v>
      </c>
      <c r="J155" s="13">
        <f>VLOOKUP(D155,[1]Planilha2!$A$2:$W$999,21,0)</f>
        <v>1</v>
      </c>
      <c r="K155" s="13">
        <v>0</v>
      </c>
      <c r="L155" s="13">
        <v>0</v>
      </c>
      <c r="M155" s="13">
        <f>VLOOKUP(D155,[1]Planilha2!$A$2:$W$999,17,0)</f>
        <v>0</v>
      </c>
      <c r="N155" s="13">
        <f>VLOOKUP(D155,[1]Planilha2!$A$2:$W$999,18,0)</f>
        <v>0</v>
      </c>
      <c r="O155" s="13">
        <f>VLOOKUP(D155,[1]Planilha2!$A$2:$W$999,4,0)</f>
        <v>0</v>
      </c>
      <c r="P155" s="13">
        <f>VLOOKUP(D155,[1]Planilha2!$A$2:$W$999,5,0)</f>
        <v>0</v>
      </c>
      <c r="Q155" s="13">
        <f>VLOOKUP(D155,[1]Planilha2!$A$2:$W$999,6,0)</f>
        <v>0</v>
      </c>
      <c r="R155" s="13">
        <f>VLOOKUP(D155,[1]Planilha2!$A$2:$W$999,7,0)</f>
        <v>1</v>
      </c>
      <c r="S155" s="13">
        <f>VLOOKUP(D155,[1]Planilha2!$A$2:$W$999,8,0)</f>
        <v>0</v>
      </c>
      <c r="T155" s="13">
        <f>VLOOKUP(D155,[1]Planilha2!$A$2:$W$999,9,0)</f>
        <v>0</v>
      </c>
      <c r="U155" s="13">
        <f>VLOOKUP(D155,[1]Planilha2!$A$2:$W$999,10,0)</f>
        <v>0</v>
      </c>
      <c r="V155" s="13">
        <f>VLOOKUP(D155,[1]Planilha2!$A$2:$W$999,11,0)</f>
        <v>0</v>
      </c>
      <c r="W155" s="13">
        <f>VLOOKUP(D155,[1]Planilha2!$A$2:$W$899,12,0)</f>
        <v>0</v>
      </c>
      <c r="X155" s="13">
        <f>VLOOKUP(D155,[1]Planilha2!$A$2:$W$999,13,0)</f>
        <v>0</v>
      </c>
      <c r="Y155" s="13">
        <f>VLOOKUP(D155,[1]Planilha2!$A$2:$W$999,14,0)</f>
        <v>0</v>
      </c>
      <c r="Z155" s="13">
        <f>VLOOKUP(D155,[1]Planilha2!$A$2:$W$999,15,0)</f>
        <v>0</v>
      </c>
      <c r="AA155" s="13">
        <f>VLOOKUP(D155,[1]Planilha2!$A$2:$W$999,16,0)</f>
        <v>0</v>
      </c>
    </row>
    <row r="156" spans="1:27" ht="29.1" customHeight="1" x14ac:dyDescent="0.2">
      <c r="A156" s="13">
        <v>143</v>
      </c>
      <c r="B156" s="13" t="s">
        <v>37</v>
      </c>
      <c r="C156" s="13" t="s">
        <v>90</v>
      </c>
      <c r="D156" s="14" t="s">
        <v>185</v>
      </c>
      <c r="E156" s="13" t="s">
        <v>40</v>
      </c>
      <c r="F156" s="13">
        <v>2303709</v>
      </c>
      <c r="G156" s="13">
        <f>VLOOKUP(D156,[1]Planilha2!$A$2:$W$999,2,0)</f>
        <v>5</v>
      </c>
      <c r="H156" s="13">
        <f>VLOOKUP(D156,[1]Planilha2!$A$2:$W$999,19,0)</f>
        <v>3</v>
      </c>
      <c r="I156" s="13">
        <f>VLOOKUP(D156,[1]Planilha2!$A$2:$W$999,20,0)</f>
        <v>11</v>
      </c>
      <c r="J156" s="13">
        <f>VLOOKUP(D156,[1]Planilha2!$A$2:$W$999,21,0)</f>
        <v>1</v>
      </c>
      <c r="K156" s="13">
        <v>0</v>
      </c>
      <c r="L156" s="13">
        <v>0</v>
      </c>
      <c r="M156" s="13">
        <f>VLOOKUP(D156,[1]Planilha2!$A$2:$W$999,17,0)</f>
        <v>0</v>
      </c>
      <c r="N156" s="13">
        <f>VLOOKUP(D156,[1]Planilha2!$A$2:$W$999,18,0)</f>
        <v>0</v>
      </c>
      <c r="O156" s="13">
        <f>VLOOKUP(D156,[1]Planilha2!$A$2:$W$999,4,0)</f>
        <v>0</v>
      </c>
      <c r="P156" s="13">
        <f>VLOOKUP(D156,[1]Planilha2!$A$2:$W$999,5,0)</f>
        <v>0</v>
      </c>
      <c r="Q156" s="13">
        <f>VLOOKUP(D156,[1]Planilha2!$A$2:$W$999,6,0)</f>
        <v>0</v>
      </c>
      <c r="R156" s="13">
        <f>VLOOKUP(D156,[1]Planilha2!$A$2:$W$999,7,0)</f>
        <v>0</v>
      </c>
      <c r="S156" s="13">
        <f>VLOOKUP(D156,[1]Planilha2!$A$2:$W$999,8,0)</f>
        <v>0</v>
      </c>
      <c r="T156" s="13">
        <f>VLOOKUP(D156,[1]Planilha2!$A$2:$W$999,9,0)</f>
        <v>0</v>
      </c>
      <c r="U156" s="13">
        <f>VLOOKUP(D156,[1]Planilha2!$A$2:$W$999,10,0)</f>
        <v>0</v>
      </c>
      <c r="V156" s="13">
        <f>VLOOKUP(D156,[1]Planilha2!$A$2:$W$999,11,0)</f>
        <v>0</v>
      </c>
      <c r="W156" s="13">
        <f>VLOOKUP(D156,[1]Planilha2!$A$2:$W$899,12,0)</f>
        <v>1</v>
      </c>
      <c r="X156" s="13">
        <f>VLOOKUP(D156,[1]Planilha2!$A$2:$W$999,13,0)</f>
        <v>0</v>
      </c>
      <c r="Y156" s="13">
        <f>VLOOKUP(D156,[1]Planilha2!$A$2:$W$999,14,0)</f>
        <v>0</v>
      </c>
      <c r="Z156" s="13">
        <f>VLOOKUP(D156,[1]Planilha2!$A$2:$W$999,15,0)</f>
        <v>0</v>
      </c>
      <c r="AA156" s="13">
        <f>VLOOKUP(D156,[1]Planilha2!$A$2:$W$999,16,0)</f>
        <v>0</v>
      </c>
    </row>
    <row r="157" spans="1:27" ht="29.1" customHeight="1" x14ac:dyDescent="0.2">
      <c r="A157" s="13">
        <v>144</v>
      </c>
      <c r="B157" s="13" t="s">
        <v>37</v>
      </c>
      <c r="C157" s="13" t="s">
        <v>90</v>
      </c>
      <c r="D157" s="14" t="s">
        <v>186</v>
      </c>
      <c r="E157" s="13" t="s">
        <v>40</v>
      </c>
      <c r="F157" s="13">
        <v>2304202</v>
      </c>
      <c r="G157" s="13">
        <f>VLOOKUP(D157,[1]Planilha2!$A$2:$W$999,2,0)</f>
        <v>7</v>
      </c>
      <c r="H157" s="13">
        <f>VLOOKUP(D157,[1]Planilha2!$A$2:$W$999,19,0)</f>
        <v>1</v>
      </c>
      <c r="I157" s="13">
        <f>VLOOKUP(D157,[1]Planilha2!$A$2:$W$999,20,0)</f>
        <v>0</v>
      </c>
      <c r="J157" s="13">
        <f>VLOOKUP(D157,[1]Planilha2!$A$2:$W$999,21,0)</f>
        <v>1</v>
      </c>
      <c r="K157" s="13">
        <v>0</v>
      </c>
      <c r="L157" s="13">
        <v>0</v>
      </c>
      <c r="M157" s="13">
        <f>VLOOKUP(D157,[1]Planilha2!$A$2:$W$999,17,0)</f>
        <v>0</v>
      </c>
      <c r="N157" s="13">
        <f>VLOOKUP(D157,[1]Planilha2!$A$2:$W$999,18,0)</f>
        <v>0</v>
      </c>
      <c r="O157" s="13">
        <f>VLOOKUP(D157,[1]Planilha2!$A$2:$W$999,4,0)</f>
        <v>0</v>
      </c>
      <c r="P157" s="13">
        <f>VLOOKUP(D157,[1]Planilha2!$A$2:$W$999,5,0)</f>
        <v>0</v>
      </c>
      <c r="Q157" s="13">
        <f>VLOOKUP(D157,[1]Planilha2!$A$2:$W$999,6,0)</f>
        <v>0</v>
      </c>
      <c r="R157" s="13">
        <f>VLOOKUP(D157,[1]Planilha2!$A$2:$W$999,7,0)</f>
        <v>0</v>
      </c>
      <c r="S157" s="13">
        <f>VLOOKUP(D157,[1]Planilha2!$A$2:$W$999,8,0)</f>
        <v>0</v>
      </c>
      <c r="T157" s="13">
        <f>VLOOKUP(D157,[1]Planilha2!$A$2:$W$999,9,0)</f>
        <v>0</v>
      </c>
      <c r="U157" s="13">
        <f>VLOOKUP(D157,[1]Planilha2!$A$2:$W$999,10,0)</f>
        <v>0</v>
      </c>
      <c r="V157" s="13">
        <f>VLOOKUP(D157,[1]Planilha2!$A$2:$W$999,11,0)</f>
        <v>0</v>
      </c>
      <c r="W157" s="13">
        <f>VLOOKUP(D157,[1]Planilha2!$A$2:$W$899,12,0)</f>
        <v>1</v>
      </c>
      <c r="X157" s="13">
        <f>VLOOKUP(D157,[1]Planilha2!$A$2:$W$999,13,0)</f>
        <v>0</v>
      </c>
      <c r="Y157" s="13">
        <f>VLOOKUP(D157,[1]Planilha2!$A$2:$W$999,14,0)</f>
        <v>0</v>
      </c>
      <c r="Z157" s="13">
        <f>VLOOKUP(D157,[1]Planilha2!$A$2:$W$999,15,0)</f>
        <v>0</v>
      </c>
      <c r="AA157" s="13">
        <f>VLOOKUP(D157,[1]Planilha2!$A$2:$W$999,16,0)</f>
        <v>0</v>
      </c>
    </row>
    <row r="158" spans="1:27" ht="29.1" customHeight="1" x14ac:dyDescent="0.2">
      <c r="A158" s="13">
        <v>145</v>
      </c>
      <c r="B158" s="13" t="s">
        <v>37</v>
      </c>
      <c r="C158" s="13" t="s">
        <v>90</v>
      </c>
      <c r="D158" s="14" t="s">
        <v>187</v>
      </c>
      <c r="E158" s="13" t="s">
        <v>40</v>
      </c>
      <c r="F158" s="13">
        <v>2304400</v>
      </c>
      <c r="G158" s="13">
        <f>VLOOKUP(D158,[1]Planilha2!$A$2:$W$999,2,0)</f>
        <v>6</v>
      </c>
      <c r="H158" s="13">
        <f>VLOOKUP(D158,[1]Planilha2!$A$2:$W$999,19,0)</f>
        <v>1</v>
      </c>
      <c r="I158" s="13">
        <f>VLOOKUP(D158,[1]Planilha2!$A$2:$W$999,20,0)</f>
        <v>0</v>
      </c>
      <c r="J158" s="13">
        <f>VLOOKUP(D158,[1]Planilha2!$A$2:$W$999,21,0)</f>
        <v>2</v>
      </c>
      <c r="K158" s="13">
        <v>0</v>
      </c>
      <c r="L158" s="13">
        <v>0</v>
      </c>
      <c r="M158" s="13">
        <f>VLOOKUP(D158,[1]Planilha2!$A$2:$W$999,17,0)</f>
        <v>0</v>
      </c>
      <c r="N158" s="13">
        <f>VLOOKUP(D158,[1]Planilha2!$A$2:$W$999,18,0)</f>
        <v>0</v>
      </c>
      <c r="O158" s="13">
        <f>VLOOKUP(D158,[1]Planilha2!$A$2:$W$999,4,0)</f>
        <v>0</v>
      </c>
      <c r="P158" s="13">
        <f>VLOOKUP(D158,[1]Planilha2!$A$2:$W$999,5,0)</f>
        <v>0</v>
      </c>
      <c r="Q158" s="13">
        <f>VLOOKUP(D158,[1]Planilha2!$A$2:$W$999,6,0)</f>
        <v>0</v>
      </c>
      <c r="R158" s="13">
        <f>VLOOKUP(D158,[1]Planilha2!$A$2:$W$999,7,0)</f>
        <v>0</v>
      </c>
      <c r="S158" s="13">
        <f>VLOOKUP(D158,[1]Planilha2!$A$2:$W$999,8,0)</f>
        <v>0</v>
      </c>
      <c r="T158" s="13">
        <f>VLOOKUP(D158,[1]Planilha2!$A$2:$W$999,9,0)</f>
        <v>0</v>
      </c>
      <c r="U158" s="13">
        <f>VLOOKUP(D158,[1]Planilha2!$A$2:$W$999,10,0)</f>
        <v>0</v>
      </c>
      <c r="V158" s="13">
        <f>VLOOKUP(D158,[1]Planilha2!$A$2:$W$999,11,0)</f>
        <v>0</v>
      </c>
      <c r="W158" s="13">
        <f>VLOOKUP(D158,[1]Planilha2!$A$2:$W$899,12,0)</f>
        <v>0</v>
      </c>
      <c r="X158" s="13">
        <f>VLOOKUP(D158,[1]Planilha2!$A$2:$W$999,13,0)</f>
        <v>0</v>
      </c>
      <c r="Y158" s="13">
        <f>VLOOKUP(D158,[1]Planilha2!$A$2:$W$999,14,0)</f>
        <v>0</v>
      </c>
      <c r="Z158" s="13">
        <f>VLOOKUP(D158,[1]Planilha2!$A$2:$W$999,15,0)</f>
        <v>0</v>
      </c>
      <c r="AA158" s="13">
        <f>VLOOKUP(D158,[1]Planilha2!$A$2:$W$999,16,0)</f>
        <v>0</v>
      </c>
    </row>
    <row r="159" spans="1:27" ht="29.1" customHeight="1" x14ac:dyDescent="0.2">
      <c r="A159" s="13">
        <v>146</v>
      </c>
      <c r="B159" s="13" t="s">
        <v>37</v>
      </c>
      <c r="C159" s="13" t="s">
        <v>90</v>
      </c>
      <c r="D159" s="14" t="s">
        <v>188</v>
      </c>
      <c r="E159" s="13" t="s">
        <v>40</v>
      </c>
      <c r="F159" s="13">
        <v>2307304</v>
      </c>
      <c r="G159" s="13">
        <f>VLOOKUP(D159,[1]Planilha2!$A$2:$W$999,2,0)</f>
        <v>6</v>
      </c>
      <c r="H159" s="13">
        <f>VLOOKUP(D159,[1]Planilha2!$A$2:$W$999,19,0)</f>
        <v>1</v>
      </c>
      <c r="I159" s="13">
        <f>VLOOKUP(D159,[1]Planilha2!$A$2:$W$999,20,0)</f>
        <v>2</v>
      </c>
      <c r="J159" s="13">
        <f>VLOOKUP(D159,[1]Planilha2!$A$2:$W$999,21,0)</f>
        <v>2</v>
      </c>
      <c r="K159" s="13">
        <v>0</v>
      </c>
      <c r="L159" s="13">
        <v>0</v>
      </c>
      <c r="M159" s="13">
        <f>VLOOKUP(D159,[1]Planilha2!$A$2:$W$999,17,0)</f>
        <v>0</v>
      </c>
      <c r="N159" s="13">
        <f>VLOOKUP(D159,[1]Planilha2!$A$2:$W$999,18,0)</f>
        <v>0</v>
      </c>
      <c r="O159" s="13">
        <f>VLOOKUP(D159,[1]Planilha2!$A$2:$W$999,4,0)</f>
        <v>0</v>
      </c>
      <c r="P159" s="13">
        <f>VLOOKUP(D159,[1]Planilha2!$A$2:$W$999,5,0)</f>
        <v>0</v>
      </c>
      <c r="Q159" s="13">
        <f>VLOOKUP(D159,[1]Planilha2!$A$2:$W$999,6,0)</f>
        <v>0</v>
      </c>
      <c r="R159" s="13">
        <f>VLOOKUP(D159,[1]Planilha2!$A$2:$W$999,7,0)</f>
        <v>0</v>
      </c>
      <c r="S159" s="13">
        <f>VLOOKUP(D159,[1]Planilha2!$A$2:$W$999,8,0)</f>
        <v>0</v>
      </c>
      <c r="T159" s="13">
        <f>VLOOKUP(D159,[1]Planilha2!$A$2:$W$999,9,0)</f>
        <v>0</v>
      </c>
      <c r="U159" s="13">
        <f>VLOOKUP(D159,[1]Planilha2!$A$2:$W$999,10,0)</f>
        <v>0</v>
      </c>
      <c r="V159" s="13">
        <f>VLOOKUP(D159,[1]Planilha2!$A$2:$W$999,11,0)</f>
        <v>0</v>
      </c>
      <c r="W159" s="13">
        <f>VLOOKUP(D159,[1]Planilha2!$A$2:$W$899,12,0)</f>
        <v>0</v>
      </c>
      <c r="X159" s="13">
        <f>VLOOKUP(D159,[1]Planilha2!$A$2:$W$999,13,0)</f>
        <v>0</v>
      </c>
      <c r="Y159" s="13">
        <f>VLOOKUP(D159,[1]Planilha2!$A$2:$W$999,14,0)</f>
        <v>0</v>
      </c>
      <c r="Z159" s="13">
        <f>VLOOKUP(D159,[1]Planilha2!$A$2:$W$999,15,0)</f>
        <v>0</v>
      </c>
      <c r="AA159" s="13">
        <f>VLOOKUP(D159,[1]Planilha2!$A$2:$W$999,16,0)</f>
        <v>0</v>
      </c>
    </row>
    <row r="160" spans="1:27" ht="29.1" customHeight="1" x14ac:dyDescent="0.2">
      <c r="A160" s="13">
        <v>147</v>
      </c>
      <c r="B160" s="13" t="s">
        <v>37</v>
      </c>
      <c r="C160" s="13" t="s">
        <v>90</v>
      </c>
      <c r="D160" s="14" t="s">
        <v>189</v>
      </c>
      <c r="E160" s="13" t="s">
        <v>40</v>
      </c>
      <c r="F160" s="13">
        <v>2307304</v>
      </c>
      <c r="G160" s="13">
        <f>VLOOKUP(D160,[1]Planilha2!$A$2:$W$999,2,0)</f>
        <v>3.5</v>
      </c>
      <c r="H160" s="13">
        <f>VLOOKUP(D160,[1]Planilha2!$A$2:$W$999,19,0)</f>
        <v>1</v>
      </c>
      <c r="I160" s="13">
        <f>VLOOKUP(D160,[1]Planilha2!$A$2:$W$999,20,0)</f>
        <v>0</v>
      </c>
      <c r="J160" s="13">
        <f>VLOOKUP(D160,[1]Planilha2!$A$2:$W$999,21,0)</f>
        <v>1</v>
      </c>
      <c r="K160" s="13">
        <v>0</v>
      </c>
      <c r="L160" s="13">
        <v>0</v>
      </c>
      <c r="M160" s="13">
        <f>VLOOKUP(D160,[1]Planilha2!$A$2:$W$999,17,0)</f>
        <v>0</v>
      </c>
      <c r="N160" s="13">
        <f>VLOOKUP(D160,[1]Planilha2!$A$2:$W$999,18,0)</f>
        <v>0</v>
      </c>
      <c r="O160" s="13">
        <f>VLOOKUP(D160,[1]Planilha2!$A$2:$W$999,4,0)</f>
        <v>0</v>
      </c>
      <c r="P160" s="13">
        <f>VLOOKUP(D160,[1]Planilha2!$A$2:$W$999,5,0)</f>
        <v>0</v>
      </c>
      <c r="Q160" s="13">
        <f>VLOOKUP(D160,[1]Planilha2!$A$2:$W$999,6,0)</f>
        <v>0</v>
      </c>
      <c r="R160" s="13">
        <f>VLOOKUP(D160,[1]Planilha2!$A$2:$W$999,7,0)</f>
        <v>1</v>
      </c>
      <c r="S160" s="13">
        <f>VLOOKUP(D160,[1]Planilha2!$A$2:$W$999,8,0)</f>
        <v>0</v>
      </c>
      <c r="T160" s="13">
        <f>VLOOKUP(D160,[1]Planilha2!$A$2:$W$999,9,0)</f>
        <v>0</v>
      </c>
      <c r="U160" s="13">
        <f>VLOOKUP(D160,[1]Planilha2!$A$2:$W$999,10,0)</f>
        <v>0</v>
      </c>
      <c r="V160" s="13">
        <f>VLOOKUP(D160,[1]Planilha2!$A$2:$W$999,11,0)</f>
        <v>0</v>
      </c>
      <c r="W160" s="13" t="e">
        <f>VLOOKUP(D160,[1]Planilha2!$A$2:$W$899,12,0)</f>
        <v>#N/A</v>
      </c>
      <c r="X160" s="13">
        <f>VLOOKUP(D160,[1]Planilha2!$A$2:$W$999,13,0)</f>
        <v>0</v>
      </c>
      <c r="Y160" s="13">
        <f>VLOOKUP(D160,[1]Planilha2!$A$2:$W$999,14,0)</f>
        <v>0</v>
      </c>
      <c r="Z160" s="13">
        <f>VLOOKUP(D160,[1]Planilha2!$A$2:$W$999,15,0)</f>
        <v>0</v>
      </c>
      <c r="AA160" s="13">
        <f>VLOOKUP(D160,[1]Planilha2!$A$2:$W$999,16,0)</f>
        <v>0</v>
      </c>
    </row>
    <row r="161" spans="1:27" ht="29.1" customHeight="1" x14ac:dyDescent="0.2">
      <c r="A161" s="13">
        <v>148</v>
      </c>
      <c r="B161" s="13" t="s">
        <v>37</v>
      </c>
      <c r="C161" s="13" t="s">
        <v>90</v>
      </c>
      <c r="D161" s="14" t="s">
        <v>190</v>
      </c>
      <c r="E161" s="13" t="s">
        <v>40</v>
      </c>
      <c r="F161" s="13">
        <v>2307650</v>
      </c>
      <c r="G161" s="13">
        <f>VLOOKUP(D161,[1]Planilha2!$A$2:$W$999,2,0)</f>
        <v>4</v>
      </c>
      <c r="H161" s="13">
        <f>VLOOKUP(D161,[1]Planilha2!$A$2:$W$999,19,0)</f>
        <v>2</v>
      </c>
      <c r="I161" s="13">
        <f>VLOOKUP(D161,[1]Planilha2!$A$2:$W$999,20,0)</f>
        <v>6</v>
      </c>
      <c r="J161" s="13">
        <f>VLOOKUP(D161,[1]Planilha2!$A$2:$W$999,21,0)</f>
        <v>2</v>
      </c>
      <c r="K161" s="13">
        <v>0</v>
      </c>
      <c r="L161" s="13">
        <v>0</v>
      </c>
      <c r="M161" s="13">
        <f>VLOOKUP(D161,[1]Planilha2!$A$2:$W$999,17,0)</f>
        <v>0</v>
      </c>
      <c r="N161" s="13">
        <f>VLOOKUP(D161,[1]Planilha2!$A$2:$W$999,18,0)</f>
        <v>0</v>
      </c>
      <c r="O161" s="13">
        <f>VLOOKUP(D161,[1]Planilha2!$A$2:$W$999,4,0)</f>
        <v>0</v>
      </c>
      <c r="P161" s="13">
        <f>VLOOKUP(D161,[1]Planilha2!$A$2:$W$999,5,0)</f>
        <v>0</v>
      </c>
      <c r="Q161" s="13">
        <f>VLOOKUP(D161,[1]Planilha2!$A$2:$W$999,6,0)</f>
        <v>0</v>
      </c>
      <c r="R161" s="13">
        <f>VLOOKUP(D161,[1]Planilha2!$A$2:$W$999,7,0)</f>
        <v>0</v>
      </c>
      <c r="S161" s="13">
        <f>VLOOKUP(D161,[1]Planilha2!$A$2:$W$999,8,0)</f>
        <v>0</v>
      </c>
      <c r="T161" s="13">
        <f>VLOOKUP(D161,[1]Planilha2!$A$2:$W$999,9,0)</f>
        <v>0</v>
      </c>
      <c r="U161" s="13">
        <f>VLOOKUP(D161,[1]Planilha2!$A$2:$W$999,10,0)</f>
        <v>0</v>
      </c>
      <c r="V161" s="13">
        <f>VLOOKUP(D161,[1]Planilha2!$A$2:$W$999,11,0)</f>
        <v>0</v>
      </c>
      <c r="W161" s="13">
        <f>VLOOKUP(D161,[1]Planilha2!$A$2:$W$899,12,0)</f>
        <v>0</v>
      </c>
      <c r="X161" s="13">
        <f>VLOOKUP(D161,[1]Planilha2!$A$2:$W$999,13,0)</f>
        <v>0</v>
      </c>
      <c r="Y161" s="13">
        <f>VLOOKUP(D161,[1]Planilha2!$A$2:$W$999,14,0)</f>
        <v>0</v>
      </c>
      <c r="Z161" s="13">
        <f>VLOOKUP(D161,[1]Planilha2!$A$2:$W$999,15,0)</f>
        <v>0</v>
      </c>
      <c r="AA161" s="13">
        <f>VLOOKUP(D161,[1]Planilha2!$A$2:$W$999,16,0)</f>
        <v>0</v>
      </c>
    </row>
    <row r="162" spans="1:27" ht="29.1" customHeight="1" x14ac:dyDescent="0.2">
      <c r="A162" s="13">
        <v>149</v>
      </c>
      <c r="B162" s="13" t="s">
        <v>37</v>
      </c>
      <c r="C162" s="13" t="s">
        <v>90</v>
      </c>
      <c r="D162" s="14" t="s">
        <v>191</v>
      </c>
      <c r="E162" s="13" t="s">
        <v>40</v>
      </c>
      <c r="F162" s="13">
        <v>2307650</v>
      </c>
      <c r="G162" s="13">
        <f>VLOOKUP(D162,[1]Planilha2!$A$2:$W$999,2,0)</f>
        <v>8.5</v>
      </c>
      <c r="H162" s="13">
        <f>VLOOKUP(D162,[1]Planilha2!$A$2:$W$999,19,0)</f>
        <v>2</v>
      </c>
      <c r="I162" s="13">
        <f>VLOOKUP(D162,[1]Planilha2!$A$2:$W$999,20,0)</f>
        <v>3</v>
      </c>
      <c r="J162" s="13">
        <f>VLOOKUP(D162,[1]Planilha2!$A$2:$W$999,21,0)</f>
        <v>2</v>
      </c>
      <c r="K162" s="13">
        <v>0</v>
      </c>
      <c r="L162" s="13">
        <v>0</v>
      </c>
      <c r="M162" s="13">
        <f>VLOOKUP(D162,[1]Planilha2!$A$2:$W$999,17,0)</f>
        <v>0</v>
      </c>
      <c r="N162" s="13">
        <f>VLOOKUP(D162,[1]Planilha2!$A$2:$W$999,18,0)</f>
        <v>0</v>
      </c>
      <c r="O162" s="13">
        <f>VLOOKUP(D162,[1]Planilha2!$A$2:$W$999,4,0)</f>
        <v>0</v>
      </c>
      <c r="P162" s="13">
        <f>VLOOKUP(D162,[1]Planilha2!$A$2:$W$999,5,0)</f>
        <v>0</v>
      </c>
      <c r="Q162" s="13">
        <f>VLOOKUP(D162,[1]Planilha2!$A$2:$W$999,6,0)</f>
        <v>0</v>
      </c>
      <c r="R162" s="13">
        <f>VLOOKUP(D162,[1]Planilha2!$A$2:$W$999,7,0)</f>
        <v>0</v>
      </c>
      <c r="S162" s="13">
        <f>VLOOKUP(D162,[1]Planilha2!$A$2:$W$999,8,0)</f>
        <v>0</v>
      </c>
      <c r="T162" s="13">
        <f>VLOOKUP(D162,[1]Planilha2!$A$2:$W$999,9,0)</f>
        <v>0</v>
      </c>
      <c r="U162" s="13">
        <f>VLOOKUP(D162,[1]Planilha2!$A$2:$W$999,10,0)</f>
        <v>0</v>
      </c>
      <c r="V162" s="13">
        <f>VLOOKUP(D162,[1]Planilha2!$A$2:$W$999,11,0)</f>
        <v>0</v>
      </c>
      <c r="W162" s="13" t="e">
        <f>VLOOKUP(D162,[1]Planilha2!$A$2:$W$899,12,0)</f>
        <v>#N/A</v>
      </c>
      <c r="X162" s="13">
        <f>VLOOKUP(D162,[1]Planilha2!$A$2:$W$999,13,0)</f>
        <v>0</v>
      </c>
      <c r="Y162" s="13">
        <f>VLOOKUP(D162,[1]Planilha2!$A$2:$W$999,14,0)</f>
        <v>0</v>
      </c>
      <c r="Z162" s="13">
        <f>VLOOKUP(D162,[1]Planilha2!$A$2:$W$999,15,0)</f>
        <v>0</v>
      </c>
      <c r="AA162" s="13">
        <f>VLOOKUP(D162,[1]Planilha2!$A$2:$W$999,16,0)</f>
        <v>0</v>
      </c>
    </row>
    <row r="163" spans="1:27" ht="29.1" customHeight="1" x14ac:dyDescent="0.2">
      <c r="A163" s="13">
        <v>150</v>
      </c>
      <c r="B163" s="13" t="s">
        <v>37</v>
      </c>
      <c r="C163" s="13" t="s">
        <v>90</v>
      </c>
      <c r="D163" s="14" t="s">
        <v>192</v>
      </c>
      <c r="E163" s="13" t="s">
        <v>40</v>
      </c>
      <c r="F163" s="13">
        <v>2312908</v>
      </c>
      <c r="G163" s="13">
        <f>VLOOKUP(D163,[1]Planilha2!$A$2:$W$999,2,0)</f>
        <v>4</v>
      </c>
      <c r="H163" s="13">
        <f>VLOOKUP(D163,[1]Planilha2!$A$2:$W$999,19,0)</f>
        <v>3</v>
      </c>
      <c r="I163" s="13">
        <f>VLOOKUP(D163,[1]Planilha2!$A$2:$W$999,20,0)</f>
        <v>0</v>
      </c>
      <c r="J163" s="13">
        <f>VLOOKUP(D163,[1]Planilha2!$A$2:$W$999,21,0)</f>
        <v>0</v>
      </c>
      <c r="K163" s="13">
        <v>0</v>
      </c>
      <c r="L163" s="13">
        <v>0</v>
      </c>
      <c r="M163" s="13">
        <f>VLOOKUP(D163,[1]Planilha2!$A$2:$W$999,17,0)</f>
        <v>0</v>
      </c>
      <c r="N163" s="13">
        <f>VLOOKUP(D163,[1]Planilha2!$A$2:$W$999,18,0)</f>
        <v>0</v>
      </c>
      <c r="O163" s="13">
        <f>VLOOKUP(D163,[1]Planilha2!$A$2:$W$999,4,0)</f>
        <v>0</v>
      </c>
      <c r="P163" s="13">
        <f>VLOOKUP(D163,[1]Planilha2!$A$2:$W$999,5,0)</f>
        <v>0</v>
      </c>
      <c r="Q163" s="13">
        <f>VLOOKUP(D163,[1]Planilha2!$A$2:$W$999,6,0)</f>
        <v>0</v>
      </c>
      <c r="R163" s="13">
        <f>VLOOKUP(D163,[1]Planilha2!$A$2:$W$999,7,0)</f>
        <v>1</v>
      </c>
      <c r="S163" s="13">
        <f>VLOOKUP(D163,[1]Planilha2!$A$2:$W$999,8,0)</f>
        <v>0</v>
      </c>
      <c r="T163" s="13">
        <f>VLOOKUP(D163,[1]Planilha2!$A$2:$W$999,9,0)</f>
        <v>0</v>
      </c>
      <c r="U163" s="13">
        <f>VLOOKUP(D163,[1]Planilha2!$A$2:$W$999,10,0)</f>
        <v>0</v>
      </c>
      <c r="V163" s="13">
        <f>VLOOKUP(D163,[1]Planilha2!$A$2:$W$999,11,0)</f>
        <v>0</v>
      </c>
      <c r="W163" s="13">
        <f>VLOOKUP(D163,[1]Planilha2!$A$2:$W$899,12,0)</f>
        <v>1</v>
      </c>
      <c r="X163" s="13">
        <f>VLOOKUP(D163,[1]Planilha2!$A$2:$W$999,13,0)</f>
        <v>0</v>
      </c>
      <c r="Y163" s="13">
        <f>VLOOKUP(D163,[1]Planilha2!$A$2:$W$999,14,0)</f>
        <v>0</v>
      </c>
      <c r="Z163" s="13">
        <f>VLOOKUP(D163,[1]Planilha2!$A$2:$W$999,15,0)</f>
        <v>0</v>
      </c>
      <c r="AA163" s="13">
        <f>VLOOKUP(D163,[1]Planilha2!$A$2:$W$999,16,0)</f>
        <v>0</v>
      </c>
    </row>
    <row r="164" spans="1:27" ht="29.1" customHeight="1" x14ac:dyDescent="0.2">
      <c r="A164" s="13">
        <v>151</v>
      </c>
      <c r="B164" s="13" t="s">
        <v>37</v>
      </c>
      <c r="C164" s="13" t="s">
        <v>90</v>
      </c>
      <c r="D164" s="14" t="s">
        <v>193</v>
      </c>
      <c r="E164" s="13" t="s">
        <v>40</v>
      </c>
      <c r="F164" s="13">
        <v>2312908</v>
      </c>
      <c r="G164" s="13">
        <f>VLOOKUP(D164,[1]Planilha2!$A$2:$W$999,2,0)</f>
        <v>5.5</v>
      </c>
      <c r="H164" s="13">
        <f>VLOOKUP(D164,[1]Planilha2!$A$2:$W$999,19,0)</f>
        <v>2</v>
      </c>
      <c r="I164" s="13">
        <f>VLOOKUP(D164,[1]Planilha2!$A$2:$W$999,20,0)</f>
        <v>3</v>
      </c>
      <c r="J164" s="13">
        <f>VLOOKUP(D164,[1]Planilha2!$A$2:$W$999,21,0)</f>
        <v>2</v>
      </c>
      <c r="K164" s="13">
        <v>0</v>
      </c>
      <c r="L164" s="13">
        <v>0</v>
      </c>
      <c r="M164" s="13">
        <f>VLOOKUP(D164,[1]Planilha2!$A$2:$W$999,17,0)</f>
        <v>0</v>
      </c>
      <c r="N164" s="13">
        <f>VLOOKUP(D164,[1]Planilha2!$A$2:$W$999,18,0)</f>
        <v>0</v>
      </c>
      <c r="O164" s="13">
        <f>VLOOKUP(D164,[1]Planilha2!$A$2:$W$999,4,0)</f>
        <v>0</v>
      </c>
      <c r="P164" s="13">
        <f>VLOOKUP(D164,[1]Planilha2!$A$2:$W$999,5,0)</f>
        <v>0</v>
      </c>
      <c r="Q164" s="13">
        <f>VLOOKUP(D164,[1]Planilha2!$A$2:$W$999,6,0)</f>
        <v>0</v>
      </c>
      <c r="R164" s="13">
        <f>VLOOKUP(D164,[1]Planilha2!$A$2:$W$999,7,0)</f>
        <v>0</v>
      </c>
      <c r="S164" s="13">
        <f>VLOOKUP(D164,[1]Planilha2!$A$2:$W$999,8,0)</f>
        <v>0</v>
      </c>
      <c r="T164" s="13">
        <f>VLOOKUP(D164,[1]Planilha2!$A$2:$W$999,9,0)</f>
        <v>0</v>
      </c>
      <c r="U164" s="13">
        <f>VLOOKUP(D164,[1]Planilha2!$A$2:$W$999,10,0)</f>
        <v>0</v>
      </c>
      <c r="V164" s="13">
        <f>VLOOKUP(D164,[1]Planilha2!$A$2:$W$999,11,0)</f>
        <v>0</v>
      </c>
      <c r="W164" s="13" t="e">
        <f>VLOOKUP(D164,[1]Planilha2!$A$2:$W$899,12,0)</f>
        <v>#N/A</v>
      </c>
      <c r="X164" s="13">
        <f>VLOOKUP(D164,[1]Planilha2!$A$2:$W$999,13,0)</f>
        <v>0</v>
      </c>
      <c r="Y164" s="13">
        <f>VLOOKUP(D164,[1]Planilha2!$A$2:$W$999,14,0)</f>
        <v>0</v>
      </c>
      <c r="Z164" s="13">
        <f>VLOOKUP(D164,[1]Planilha2!$A$2:$W$999,15,0)</f>
        <v>0</v>
      </c>
      <c r="AA164" s="13">
        <f>VLOOKUP(D164,[1]Planilha2!$A$2:$W$999,16,0)</f>
        <v>0</v>
      </c>
    </row>
    <row r="165" spans="1:27" ht="29.1" customHeight="1" x14ac:dyDescent="0.2">
      <c r="A165" s="13">
        <v>152</v>
      </c>
      <c r="B165" s="13" t="s">
        <v>37</v>
      </c>
      <c r="C165" s="13" t="s">
        <v>90</v>
      </c>
      <c r="D165" s="14" t="s">
        <v>194</v>
      </c>
      <c r="E165" s="13" t="s">
        <v>40</v>
      </c>
      <c r="F165" s="13">
        <v>2303709</v>
      </c>
      <c r="G165" s="13">
        <f>VLOOKUP(D165,[1]Planilha2!$A$2:$W$999,2,0)</f>
        <v>9.5</v>
      </c>
      <c r="H165" s="13">
        <f>VLOOKUP(D165,[1]Planilha2!$A$2:$W$999,19,0)</f>
        <v>2</v>
      </c>
      <c r="I165" s="13">
        <f>VLOOKUP(D165,[1]Planilha2!$A$2:$W$999,20,0)</f>
        <v>3</v>
      </c>
      <c r="J165" s="13">
        <f>VLOOKUP(D165,[1]Planilha2!$A$2:$W$999,21,0)</f>
        <v>2</v>
      </c>
      <c r="K165" s="13">
        <v>0</v>
      </c>
      <c r="L165" s="13">
        <v>0</v>
      </c>
      <c r="M165" s="13">
        <f>VLOOKUP(D165,[1]Planilha2!$A$2:$W$999,17,0)</f>
        <v>0</v>
      </c>
      <c r="N165" s="13">
        <f>VLOOKUP(D165,[1]Planilha2!$A$2:$W$999,18,0)</f>
        <v>0</v>
      </c>
      <c r="O165" s="13">
        <f>VLOOKUP(D165,[1]Planilha2!$A$2:$W$999,4,0)</f>
        <v>0</v>
      </c>
      <c r="P165" s="13">
        <f>VLOOKUP(D165,[1]Planilha2!$A$2:$W$999,5,0)</f>
        <v>0</v>
      </c>
      <c r="Q165" s="13">
        <f>VLOOKUP(D165,[1]Planilha2!$A$2:$W$999,6,0)</f>
        <v>0</v>
      </c>
      <c r="R165" s="13">
        <f>VLOOKUP(D165,[1]Planilha2!$A$2:$W$999,7,0)</f>
        <v>0</v>
      </c>
      <c r="S165" s="13">
        <f>VLOOKUP(D165,[1]Planilha2!$A$2:$W$999,8,0)</f>
        <v>0</v>
      </c>
      <c r="T165" s="13">
        <f>VLOOKUP(D165,[1]Planilha2!$A$2:$W$999,9,0)</f>
        <v>0</v>
      </c>
      <c r="U165" s="13">
        <f>VLOOKUP(D165,[1]Planilha2!$A$2:$W$999,10,0)</f>
        <v>0</v>
      </c>
      <c r="V165" s="13">
        <f>VLOOKUP(D165,[1]Planilha2!$A$2:$W$999,11,0)</f>
        <v>0</v>
      </c>
      <c r="W165" s="13">
        <f>VLOOKUP(D165,[1]Planilha2!$A$2:$W$899,12,0)</f>
        <v>0</v>
      </c>
      <c r="X165" s="13">
        <f>VLOOKUP(D165,[1]Planilha2!$A$2:$W$999,13,0)</f>
        <v>0</v>
      </c>
      <c r="Y165" s="13">
        <f>VLOOKUP(D165,[1]Planilha2!$A$2:$W$999,14,0)</f>
        <v>0</v>
      </c>
      <c r="Z165" s="13">
        <f>VLOOKUP(D165,[1]Planilha2!$A$2:$W$999,15,0)</f>
        <v>0</v>
      </c>
      <c r="AA165" s="13">
        <f>VLOOKUP(D165,[1]Planilha2!$A$2:$W$999,16,0)</f>
        <v>0</v>
      </c>
    </row>
    <row r="166" spans="1:27" ht="29.1" customHeight="1" x14ac:dyDescent="0.2">
      <c r="A166" s="13">
        <v>153</v>
      </c>
      <c r="B166" s="13" t="s">
        <v>37</v>
      </c>
      <c r="C166" s="13" t="s">
        <v>90</v>
      </c>
      <c r="D166" s="14" t="s">
        <v>195</v>
      </c>
      <c r="E166" s="13" t="s">
        <v>40</v>
      </c>
      <c r="F166" s="13">
        <v>2304202</v>
      </c>
      <c r="G166" s="13">
        <f>VLOOKUP(D166,[1]Planilha2!$A$2:$W$999,2,0)</f>
        <v>7</v>
      </c>
      <c r="H166" s="13">
        <f>VLOOKUP(D166,[1]Planilha2!$A$2:$W$999,19,0)</f>
        <v>2</v>
      </c>
      <c r="I166" s="13">
        <f>VLOOKUP(D166,[1]Planilha2!$A$2:$W$999,20,0)</f>
        <v>1</v>
      </c>
      <c r="J166" s="13">
        <f>VLOOKUP(D166,[1]Planilha2!$A$2:$W$999,21,0)</f>
        <v>0</v>
      </c>
      <c r="K166" s="13">
        <v>0</v>
      </c>
      <c r="L166" s="13">
        <v>0</v>
      </c>
      <c r="M166" s="13">
        <f>VLOOKUP(D166,[1]Planilha2!$A$2:$W$999,17,0)</f>
        <v>0</v>
      </c>
      <c r="N166" s="13">
        <f>VLOOKUP(D166,[1]Planilha2!$A$2:$W$999,18,0)</f>
        <v>0</v>
      </c>
      <c r="O166" s="13">
        <f>VLOOKUP(D166,[1]Planilha2!$A$2:$W$999,4,0)</f>
        <v>0</v>
      </c>
      <c r="P166" s="13">
        <f>VLOOKUP(D166,[1]Planilha2!$A$2:$W$999,5,0)</f>
        <v>0</v>
      </c>
      <c r="Q166" s="13">
        <f>VLOOKUP(D166,[1]Planilha2!$A$2:$W$999,6,0)</f>
        <v>0</v>
      </c>
      <c r="R166" s="13">
        <f>VLOOKUP(D166,[1]Planilha2!$A$2:$W$999,7,0)</f>
        <v>0</v>
      </c>
      <c r="S166" s="13">
        <f>VLOOKUP(D166,[1]Planilha2!$A$2:$W$999,8,0)</f>
        <v>0</v>
      </c>
      <c r="T166" s="13">
        <f>VLOOKUP(D166,[1]Planilha2!$A$2:$W$999,9,0)</f>
        <v>0</v>
      </c>
      <c r="U166" s="13">
        <f>VLOOKUP(D166,[1]Planilha2!$A$2:$W$999,10,0)</f>
        <v>0</v>
      </c>
      <c r="V166" s="13">
        <f>VLOOKUP(D166,[1]Planilha2!$A$2:$W$999,11,0)</f>
        <v>0</v>
      </c>
      <c r="W166" s="13">
        <f>VLOOKUP(D166,[1]Planilha2!$A$2:$W$899,12,0)</f>
        <v>1</v>
      </c>
      <c r="X166" s="13">
        <f>VLOOKUP(D166,[1]Planilha2!$A$2:$W$999,13,0)</f>
        <v>0</v>
      </c>
      <c r="Y166" s="13">
        <f>VLOOKUP(D166,[1]Planilha2!$A$2:$W$999,14,0)</f>
        <v>0</v>
      </c>
      <c r="Z166" s="13">
        <f>VLOOKUP(D166,[1]Planilha2!$A$2:$W$999,15,0)</f>
        <v>0</v>
      </c>
      <c r="AA166" s="13">
        <f>VLOOKUP(D166,[1]Planilha2!$A$2:$W$999,16,0)</f>
        <v>0</v>
      </c>
    </row>
    <row r="167" spans="1:27" ht="29.1" customHeight="1" x14ac:dyDescent="0.2">
      <c r="A167" s="13">
        <v>154</v>
      </c>
      <c r="B167" s="13" t="s">
        <v>37</v>
      </c>
      <c r="C167" s="13" t="s">
        <v>90</v>
      </c>
      <c r="D167" s="14" t="s">
        <v>196</v>
      </c>
      <c r="E167" s="13" t="s">
        <v>40</v>
      </c>
      <c r="F167" s="13">
        <v>2304400</v>
      </c>
      <c r="G167" s="13">
        <f>VLOOKUP(D167,[1]Planilha2!$A$2:$W$999,2,0)</f>
        <v>4.5</v>
      </c>
      <c r="H167" s="13">
        <f>VLOOKUP(D167,[1]Planilha2!$A$2:$W$999,19,0)</f>
        <v>1</v>
      </c>
      <c r="I167" s="13">
        <f>VLOOKUP(D167,[1]Planilha2!$A$2:$W$999,20,0)</f>
        <v>0</v>
      </c>
      <c r="J167" s="13">
        <f>VLOOKUP(D167,[1]Planilha2!$A$2:$W$999,21,0)</f>
        <v>1</v>
      </c>
      <c r="K167" s="13">
        <v>0</v>
      </c>
      <c r="L167" s="13">
        <v>0</v>
      </c>
      <c r="M167" s="13">
        <f>VLOOKUP(D167,[1]Planilha2!$A$2:$W$999,17,0)</f>
        <v>0</v>
      </c>
      <c r="N167" s="13">
        <f>VLOOKUP(D167,[1]Planilha2!$A$2:$W$999,18,0)</f>
        <v>0</v>
      </c>
      <c r="O167" s="13">
        <f>VLOOKUP(D167,[1]Planilha2!$A$2:$W$999,4,0)</f>
        <v>0</v>
      </c>
      <c r="P167" s="13">
        <f>VLOOKUP(D167,[1]Planilha2!$A$2:$W$999,5,0)</f>
        <v>0</v>
      </c>
      <c r="Q167" s="13">
        <f>VLOOKUP(D167,[1]Planilha2!$A$2:$W$999,6,0)</f>
        <v>0</v>
      </c>
      <c r="R167" s="13">
        <f>VLOOKUP(D167,[1]Planilha2!$A$2:$W$999,7,0)</f>
        <v>1</v>
      </c>
      <c r="S167" s="13">
        <f>VLOOKUP(D167,[1]Planilha2!$A$2:$W$999,8,0)</f>
        <v>0</v>
      </c>
      <c r="T167" s="13">
        <f>VLOOKUP(D167,[1]Planilha2!$A$2:$W$999,9,0)</f>
        <v>0</v>
      </c>
      <c r="U167" s="13">
        <f>VLOOKUP(D167,[1]Planilha2!$A$2:$W$999,10,0)</f>
        <v>0</v>
      </c>
      <c r="V167" s="13">
        <f>VLOOKUP(D167,[1]Planilha2!$A$2:$W$999,11,0)</f>
        <v>0</v>
      </c>
      <c r="W167" s="13">
        <f>VLOOKUP(D167,[1]Planilha2!$A$2:$W$899,12,0)</f>
        <v>0</v>
      </c>
      <c r="X167" s="13">
        <f>VLOOKUP(D167,[1]Planilha2!$A$2:$W$999,13,0)</f>
        <v>0</v>
      </c>
      <c r="Y167" s="13">
        <f>VLOOKUP(D167,[1]Planilha2!$A$2:$W$999,14,0)</f>
        <v>0</v>
      </c>
      <c r="Z167" s="13">
        <f>VLOOKUP(D167,[1]Planilha2!$A$2:$W$999,15,0)</f>
        <v>0</v>
      </c>
      <c r="AA167" s="13">
        <f>VLOOKUP(D167,[1]Planilha2!$A$2:$W$999,16,0)</f>
        <v>0</v>
      </c>
    </row>
    <row r="168" spans="1:27" ht="29.1" customHeight="1" x14ac:dyDescent="0.2">
      <c r="A168" s="13">
        <v>155</v>
      </c>
      <c r="B168" s="13" t="s">
        <v>37</v>
      </c>
      <c r="C168" s="13" t="s">
        <v>90</v>
      </c>
      <c r="D168" s="14" t="s">
        <v>197</v>
      </c>
      <c r="E168" s="13" t="s">
        <v>40</v>
      </c>
      <c r="F168" s="13">
        <v>2307304</v>
      </c>
      <c r="G168" s="13">
        <f>VLOOKUP(D168,[1]Planilha2!$A$2:$W$999,2,0)</f>
        <v>10.5</v>
      </c>
      <c r="H168" s="13">
        <f>VLOOKUP(D168,[1]Planilha2!$A$2:$W$999,19,0)</f>
        <v>2</v>
      </c>
      <c r="I168" s="13">
        <f>VLOOKUP(D168,[1]Planilha2!$A$2:$W$999,20,0)</f>
        <v>6</v>
      </c>
      <c r="J168" s="13">
        <f>VLOOKUP(D168,[1]Planilha2!$A$2:$W$999,21,0)</f>
        <v>1</v>
      </c>
      <c r="K168" s="13">
        <v>0</v>
      </c>
      <c r="L168" s="13">
        <v>0</v>
      </c>
      <c r="M168" s="13">
        <f>VLOOKUP(D168,[1]Planilha2!$A$2:$W$999,17,0)</f>
        <v>0</v>
      </c>
      <c r="N168" s="13">
        <f>VLOOKUP(D168,[1]Planilha2!$A$2:$W$999,18,0)</f>
        <v>0</v>
      </c>
      <c r="O168" s="13">
        <f>VLOOKUP(D168,[1]Planilha2!$A$2:$W$999,4,0)</f>
        <v>0</v>
      </c>
      <c r="P168" s="13">
        <f>VLOOKUP(D168,[1]Planilha2!$A$2:$W$999,5,0)</f>
        <v>0</v>
      </c>
      <c r="Q168" s="13">
        <f>VLOOKUP(D168,[1]Planilha2!$A$2:$W$999,6,0)</f>
        <v>0</v>
      </c>
      <c r="R168" s="13">
        <f>VLOOKUP(D168,[1]Planilha2!$A$2:$W$999,7,0)</f>
        <v>0</v>
      </c>
      <c r="S168" s="13">
        <f>VLOOKUP(D168,[1]Planilha2!$A$2:$W$999,8,0)</f>
        <v>0</v>
      </c>
      <c r="T168" s="13">
        <f>VLOOKUP(D168,[1]Planilha2!$A$2:$W$999,9,0)</f>
        <v>0</v>
      </c>
      <c r="U168" s="13">
        <f>VLOOKUP(D168,[1]Planilha2!$A$2:$W$999,10,0)</f>
        <v>0</v>
      </c>
      <c r="V168" s="13">
        <f>VLOOKUP(D168,[1]Planilha2!$A$2:$W$999,11,0)</f>
        <v>0</v>
      </c>
      <c r="W168" s="13">
        <f>VLOOKUP(D168,[1]Planilha2!$A$2:$W$899,12,0)</f>
        <v>1</v>
      </c>
      <c r="X168" s="13">
        <f>VLOOKUP(D168,[1]Planilha2!$A$2:$W$999,13,0)</f>
        <v>0</v>
      </c>
      <c r="Y168" s="13">
        <f>VLOOKUP(D168,[1]Planilha2!$A$2:$W$999,14,0)</f>
        <v>0</v>
      </c>
      <c r="Z168" s="13">
        <f>VLOOKUP(D168,[1]Planilha2!$A$2:$W$999,15,0)</f>
        <v>0</v>
      </c>
      <c r="AA168" s="13">
        <f>VLOOKUP(D168,[1]Planilha2!$A$2:$W$999,16,0)</f>
        <v>0</v>
      </c>
    </row>
    <row r="169" spans="1:27" ht="29.1" customHeight="1" x14ac:dyDescent="0.2">
      <c r="A169" s="13">
        <v>156</v>
      </c>
      <c r="B169" s="13" t="s">
        <v>37</v>
      </c>
      <c r="C169" s="13" t="s">
        <v>90</v>
      </c>
      <c r="D169" s="14" t="s">
        <v>198</v>
      </c>
      <c r="E169" s="13" t="s">
        <v>40</v>
      </c>
      <c r="F169" s="13">
        <v>2307650</v>
      </c>
      <c r="G169" s="13">
        <f>VLOOKUP(D169,[1]Planilha2!$A$2:$W$999,2,0)</f>
        <v>5</v>
      </c>
      <c r="H169" s="13">
        <f>VLOOKUP(D169,[1]Planilha2!$A$2:$W$999,19,0)</f>
        <v>2</v>
      </c>
      <c r="I169" s="13">
        <f>VLOOKUP(D169,[1]Planilha2!$A$2:$W$999,20,0)</f>
        <v>9</v>
      </c>
      <c r="J169" s="13">
        <f>VLOOKUP(D169,[1]Planilha2!$A$2:$W$999,21,0)</f>
        <v>2</v>
      </c>
      <c r="K169" s="13">
        <v>0</v>
      </c>
      <c r="L169" s="13">
        <v>0</v>
      </c>
      <c r="M169" s="13">
        <f>VLOOKUP(D169,[1]Planilha2!$A$2:$W$999,17,0)</f>
        <v>0</v>
      </c>
      <c r="N169" s="13">
        <f>VLOOKUP(D169,[1]Planilha2!$A$2:$W$999,18,0)</f>
        <v>0</v>
      </c>
      <c r="O169" s="13">
        <f>VLOOKUP(D169,[1]Planilha2!$A$2:$W$999,4,0)</f>
        <v>0</v>
      </c>
      <c r="P169" s="13">
        <f>VLOOKUP(D169,[1]Planilha2!$A$2:$W$999,5,0)</f>
        <v>0</v>
      </c>
      <c r="Q169" s="13">
        <f>VLOOKUP(D169,[1]Planilha2!$A$2:$W$999,6,0)</f>
        <v>0</v>
      </c>
      <c r="R169" s="13">
        <f>VLOOKUP(D169,[1]Planilha2!$A$2:$W$999,7,0)</f>
        <v>0</v>
      </c>
      <c r="S169" s="13">
        <f>VLOOKUP(D169,[1]Planilha2!$A$2:$W$999,8,0)</f>
        <v>0</v>
      </c>
      <c r="T169" s="13">
        <f>VLOOKUP(D169,[1]Planilha2!$A$2:$W$999,9,0)</f>
        <v>0</v>
      </c>
      <c r="U169" s="13">
        <f>VLOOKUP(D169,[1]Planilha2!$A$2:$W$999,10,0)</f>
        <v>0</v>
      </c>
      <c r="V169" s="13">
        <f>VLOOKUP(D169,[1]Planilha2!$A$2:$W$999,11,0)</f>
        <v>0</v>
      </c>
      <c r="W169" s="13">
        <f>VLOOKUP(D169,[1]Planilha2!$A$2:$W$899,12,0)</f>
        <v>0</v>
      </c>
      <c r="X169" s="13">
        <f>VLOOKUP(D169,[1]Planilha2!$A$2:$W$999,13,0)</f>
        <v>0</v>
      </c>
      <c r="Y169" s="13">
        <f>VLOOKUP(D169,[1]Planilha2!$A$2:$W$999,14,0)</f>
        <v>0</v>
      </c>
      <c r="Z169" s="13">
        <f>VLOOKUP(D169,[1]Planilha2!$A$2:$W$999,15,0)</f>
        <v>0</v>
      </c>
      <c r="AA169" s="13">
        <f>VLOOKUP(D169,[1]Planilha2!$A$2:$W$999,16,0)</f>
        <v>0</v>
      </c>
    </row>
    <row r="170" spans="1:27" ht="29.1" customHeight="1" x14ac:dyDescent="0.2">
      <c r="A170" s="13">
        <v>157</v>
      </c>
      <c r="B170" s="13" t="s">
        <v>37</v>
      </c>
      <c r="C170" s="13" t="s">
        <v>90</v>
      </c>
      <c r="D170" s="14" t="s">
        <v>199</v>
      </c>
      <c r="E170" s="13" t="s">
        <v>40</v>
      </c>
      <c r="F170" s="13">
        <v>2312908</v>
      </c>
      <c r="G170" s="13">
        <f>VLOOKUP(D170,[1]Planilha2!$A$2:$W$999,2,0)</f>
        <v>7</v>
      </c>
      <c r="H170" s="13">
        <f>VLOOKUP(D170,[1]Planilha2!$A$2:$W$999,19,0)</f>
        <v>5</v>
      </c>
      <c r="I170" s="13">
        <f>VLOOKUP(D170,[1]Planilha2!$A$2:$W$999,20,0)</f>
        <v>0</v>
      </c>
      <c r="J170" s="13">
        <f>VLOOKUP(D170,[1]Planilha2!$A$2:$W$999,21,0)</f>
        <v>2</v>
      </c>
      <c r="K170" s="13">
        <v>0</v>
      </c>
      <c r="L170" s="13">
        <v>0</v>
      </c>
      <c r="M170" s="13">
        <f>VLOOKUP(D170,[1]Planilha2!$A$2:$W$999,17,0)</f>
        <v>0</v>
      </c>
      <c r="N170" s="13">
        <f>VLOOKUP(D170,[1]Planilha2!$A$2:$W$999,18,0)</f>
        <v>0</v>
      </c>
      <c r="O170" s="13">
        <f>VLOOKUP(D170,[1]Planilha2!$A$2:$W$999,4,0)</f>
        <v>0</v>
      </c>
      <c r="P170" s="13">
        <f>VLOOKUP(D170,[1]Planilha2!$A$2:$W$999,5,0)</f>
        <v>0</v>
      </c>
      <c r="Q170" s="13">
        <f>VLOOKUP(D170,[1]Planilha2!$A$2:$W$999,6,0)</f>
        <v>0</v>
      </c>
      <c r="R170" s="13">
        <f>VLOOKUP(D170,[1]Planilha2!$A$2:$W$999,7,0)</f>
        <v>0</v>
      </c>
      <c r="S170" s="13">
        <f>VLOOKUP(D170,[1]Planilha2!$A$2:$W$999,8,0)</f>
        <v>0</v>
      </c>
      <c r="T170" s="13">
        <f>VLOOKUP(D170,[1]Planilha2!$A$2:$W$999,9,0)</f>
        <v>0</v>
      </c>
      <c r="U170" s="13">
        <f>VLOOKUP(D170,[1]Planilha2!$A$2:$W$999,10,0)</f>
        <v>0</v>
      </c>
      <c r="V170" s="13">
        <f>VLOOKUP(D170,[1]Planilha2!$A$2:$W$999,11,0)</f>
        <v>0</v>
      </c>
      <c r="W170" s="13">
        <f>VLOOKUP(D170,[1]Planilha2!$A$2:$W$899,12,0)</f>
        <v>0</v>
      </c>
      <c r="X170" s="13">
        <f>VLOOKUP(D170,[1]Planilha2!$A$2:$W$999,13,0)</f>
        <v>0</v>
      </c>
      <c r="Y170" s="13">
        <f>VLOOKUP(D170,[1]Planilha2!$A$2:$W$999,14,0)</f>
        <v>0</v>
      </c>
      <c r="Z170" s="13">
        <f>VLOOKUP(D170,[1]Planilha2!$A$2:$W$999,15,0)</f>
        <v>0</v>
      </c>
      <c r="AA170" s="13">
        <f>VLOOKUP(D170,[1]Planilha2!$A$2:$W$999,16,0)</f>
        <v>0</v>
      </c>
    </row>
    <row r="171" spans="1:27" ht="29.1" customHeight="1" x14ac:dyDescent="0.2">
      <c r="A171" s="13">
        <v>158</v>
      </c>
      <c r="B171" s="13" t="s">
        <v>37</v>
      </c>
      <c r="C171" s="13" t="s">
        <v>90</v>
      </c>
      <c r="D171" s="14" t="s">
        <v>200</v>
      </c>
      <c r="E171" s="13" t="s">
        <v>40</v>
      </c>
      <c r="F171" s="13">
        <v>2300309</v>
      </c>
      <c r="G171" s="13">
        <f>VLOOKUP(D171,[1]Planilha2!$A$2:$W$999,2,0)</f>
        <v>17.5</v>
      </c>
      <c r="H171" s="13">
        <f>VLOOKUP(D171,[1]Planilha2!$A$2:$W$999,19,0)</f>
        <v>2</v>
      </c>
      <c r="I171" s="13">
        <f>VLOOKUP(D171,[1]Planilha2!$A$2:$W$999,20,0)</f>
        <v>11</v>
      </c>
      <c r="J171" s="13">
        <f>VLOOKUP(D171,[1]Planilha2!$A$2:$W$999,21,0)</f>
        <v>1</v>
      </c>
      <c r="K171" s="13">
        <v>0</v>
      </c>
      <c r="L171" s="13">
        <v>0</v>
      </c>
      <c r="M171" s="13">
        <f>VLOOKUP(D171,[1]Planilha2!$A$2:$W$999,17,0)</f>
        <v>0</v>
      </c>
      <c r="N171" s="13">
        <f>VLOOKUP(D171,[1]Planilha2!$A$2:$W$999,18,0)</f>
        <v>0</v>
      </c>
      <c r="O171" s="13">
        <f>VLOOKUP(D171,[1]Planilha2!$A$2:$W$999,4,0)</f>
        <v>0</v>
      </c>
      <c r="P171" s="13">
        <f>VLOOKUP(D171,[1]Planilha2!$A$2:$W$999,5,0)</f>
        <v>0</v>
      </c>
      <c r="Q171" s="13">
        <f>VLOOKUP(D171,[1]Planilha2!$A$2:$W$999,6,0)</f>
        <v>0</v>
      </c>
      <c r="R171" s="13">
        <f>VLOOKUP(D171,[1]Planilha2!$A$2:$W$999,7,0)</f>
        <v>0</v>
      </c>
      <c r="S171" s="13">
        <f>VLOOKUP(D171,[1]Planilha2!$A$2:$W$999,8,0)</f>
        <v>1</v>
      </c>
      <c r="T171" s="13">
        <f>VLOOKUP(D171,[1]Planilha2!$A$2:$W$999,9,0)</f>
        <v>0</v>
      </c>
      <c r="U171" s="13">
        <f>VLOOKUP(D171,[1]Planilha2!$A$2:$W$999,10,0)</f>
        <v>0</v>
      </c>
      <c r="V171" s="13">
        <f>VLOOKUP(D171,[1]Planilha2!$A$2:$W$999,11,0)</f>
        <v>0</v>
      </c>
      <c r="W171" s="13">
        <f>VLOOKUP(D171,[1]Planilha2!$A$2:$W$899,12,0)</f>
        <v>0</v>
      </c>
      <c r="X171" s="13">
        <f>VLOOKUP(D171,[1]Planilha2!$A$2:$W$999,13,0)</f>
        <v>0</v>
      </c>
      <c r="Y171" s="13">
        <f>VLOOKUP(D171,[1]Planilha2!$A$2:$W$999,14,0)</f>
        <v>0</v>
      </c>
      <c r="Z171" s="13">
        <f>VLOOKUP(D171,[1]Planilha2!$A$2:$W$999,15,0)</f>
        <v>0</v>
      </c>
      <c r="AA171" s="13">
        <f>VLOOKUP(D171,[1]Planilha2!$A$2:$W$999,16,0)</f>
        <v>0</v>
      </c>
    </row>
    <row r="172" spans="1:27" ht="29.1" customHeight="1" x14ac:dyDescent="0.2">
      <c r="A172" s="13">
        <v>159</v>
      </c>
      <c r="B172" s="13" t="s">
        <v>37</v>
      </c>
      <c r="C172" s="13" t="s">
        <v>90</v>
      </c>
      <c r="D172" s="14" t="s">
        <v>201</v>
      </c>
      <c r="E172" s="13" t="s">
        <v>40</v>
      </c>
      <c r="F172" s="13">
        <v>2301000</v>
      </c>
      <c r="G172" s="13">
        <f>VLOOKUP(D172,[1]Planilha2!$A$2:$W$999,2,0)</f>
        <v>6</v>
      </c>
      <c r="H172" s="13">
        <f>VLOOKUP(D172,[1]Planilha2!$A$2:$W$999,19,0)</f>
        <v>3</v>
      </c>
      <c r="I172" s="13">
        <f>VLOOKUP(D172,[1]Planilha2!$A$2:$W$999,20,0)</f>
        <v>19</v>
      </c>
      <c r="J172" s="13">
        <f>VLOOKUP(D172,[1]Planilha2!$A$2:$W$999,21,0)</f>
        <v>2</v>
      </c>
      <c r="K172" s="13">
        <v>0</v>
      </c>
      <c r="L172" s="13">
        <v>0</v>
      </c>
      <c r="M172" s="13">
        <f>VLOOKUP(D172,[1]Planilha2!$A$2:$W$999,17,0)</f>
        <v>0</v>
      </c>
      <c r="N172" s="13">
        <f>VLOOKUP(D172,[1]Planilha2!$A$2:$W$999,18,0)</f>
        <v>0</v>
      </c>
      <c r="O172" s="13">
        <f>VLOOKUP(D172,[1]Planilha2!$A$2:$W$999,4,0)</f>
        <v>0</v>
      </c>
      <c r="P172" s="13">
        <f>VLOOKUP(D172,[1]Planilha2!$A$2:$W$999,5,0)</f>
        <v>0</v>
      </c>
      <c r="Q172" s="13">
        <f>VLOOKUP(D172,[1]Planilha2!$A$2:$W$999,6,0)</f>
        <v>0</v>
      </c>
      <c r="R172" s="13">
        <f>VLOOKUP(D172,[1]Planilha2!$A$2:$W$999,7,0)</f>
        <v>0</v>
      </c>
      <c r="S172" s="13">
        <f>VLOOKUP(D172,[1]Planilha2!$A$2:$W$999,8,0)</f>
        <v>0</v>
      </c>
      <c r="T172" s="13">
        <f>VLOOKUP(D172,[1]Planilha2!$A$2:$W$999,9,0)</f>
        <v>0</v>
      </c>
      <c r="U172" s="13">
        <f>VLOOKUP(D172,[1]Planilha2!$A$2:$W$999,10,0)</f>
        <v>0</v>
      </c>
      <c r="V172" s="13">
        <f>VLOOKUP(D172,[1]Planilha2!$A$2:$W$999,11,0)</f>
        <v>0</v>
      </c>
      <c r="W172" s="13">
        <f>VLOOKUP(D172,[1]Planilha2!$A$2:$W$899,12,0)</f>
        <v>0</v>
      </c>
      <c r="X172" s="13">
        <f>VLOOKUP(D172,[1]Planilha2!$A$2:$W$999,13,0)</f>
        <v>0</v>
      </c>
      <c r="Y172" s="13">
        <f>VLOOKUP(D172,[1]Planilha2!$A$2:$W$999,14,0)</f>
        <v>0</v>
      </c>
      <c r="Z172" s="13">
        <f>VLOOKUP(D172,[1]Planilha2!$A$2:$W$999,15,0)</f>
        <v>0</v>
      </c>
      <c r="AA172" s="13">
        <f>VLOOKUP(D172,[1]Planilha2!$A$2:$W$999,16,0)</f>
        <v>0</v>
      </c>
    </row>
    <row r="173" spans="1:27" ht="29.1" customHeight="1" x14ac:dyDescent="0.2">
      <c r="A173" s="13">
        <v>160</v>
      </c>
      <c r="B173" s="13" t="s">
        <v>37</v>
      </c>
      <c r="C173" s="13" t="s">
        <v>90</v>
      </c>
      <c r="D173" s="14" t="s">
        <v>202</v>
      </c>
      <c r="E173" s="13" t="s">
        <v>40</v>
      </c>
      <c r="F173" s="13">
        <v>2301109</v>
      </c>
      <c r="G173" s="13">
        <f>VLOOKUP(D173,[1]Planilha2!$A$2:$W$999,2,0)</f>
        <v>6</v>
      </c>
      <c r="H173" s="13">
        <f>VLOOKUP(D173,[1]Planilha2!$A$2:$W$999,19,0)</f>
        <v>4</v>
      </c>
      <c r="I173" s="13">
        <f>VLOOKUP(D173,[1]Planilha2!$A$2:$W$999,20,0)</f>
        <v>4</v>
      </c>
      <c r="J173" s="13">
        <f>VLOOKUP(D173,[1]Planilha2!$A$2:$W$999,21,0)</f>
        <v>2</v>
      </c>
      <c r="K173" s="13">
        <v>0</v>
      </c>
      <c r="L173" s="13">
        <v>0</v>
      </c>
      <c r="M173" s="13">
        <f>VLOOKUP(D173,[1]Planilha2!$A$2:$W$999,17,0)</f>
        <v>0</v>
      </c>
      <c r="N173" s="13">
        <f>VLOOKUP(D173,[1]Planilha2!$A$2:$W$999,18,0)</f>
        <v>0</v>
      </c>
      <c r="O173" s="13">
        <f>VLOOKUP(D173,[1]Planilha2!$A$2:$W$999,4,0)</f>
        <v>0</v>
      </c>
      <c r="P173" s="13">
        <f>VLOOKUP(D173,[1]Planilha2!$A$2:$W$999,5,0)</f>
        <v>0</v>
      </c>
      <c r="Q173" s="13">
        <f>VLOOKUP(D173,[1]Planilha2!$A$2:$W$999,6,0)</f>
        <v>0</v>
      </c>
      <c r="R173" s="13">
        <f>VLOOKUP(D173,[1]Planilha2!$A$2:$W$999,7,0)</f>
        <v>0</v>
      </c>
      <c r="S173" s="13">
        <f>VLOOKUP(D173,[1]Planilha2!$A$2:$W$999,8,0)</f>
        <v>0</v>
      </c>
      <c r="T173" s="13">
        <f>VLOOKUP(D173,[1]Planilha2!$A$2:$W$999,9,0)</f>
        <v>0</v>
      </c>
      <c r="U173" s="13">
        <f>VLOOKUP(D173,[1]Planilha2!$A$2:$W$999,10,0)</f>
        <v>0</v>
      </c>
      <c r="V173" s="13">
        <f>VLOOKUP(D173,[1]Planilha2!$A$2:$W$999,11,0)</f>
        <v>0</v>
      </c>
      <c r="W173" s="13">
        <f>VLOOKUP(D173,[1]Planilha2!$A$2:$W$899,12,0)</f>
        <v>0</v>
      </c>
      <c r="X173" s="13">
        <f>VLOOKUP(D173,[1]Planilha2!$A$2:$W$999,13,0)</f>
        <v>0</v>
      </c>
      <c r="Y173" s="13">
        <f>VLOOKUP(D173,[1]Planilha2!$A$2:$W$999,14,0)</f>
        <v>0</v>
      </c>
      <c r="Z173" s="13">
        <f>VLOOKUP(D173,[1]Planilha2!$A$2:$W$999,15,0)</f>
        <v>0</v>
      </c>
      <c r="AA173" s="13">
        <f>VLOOKUP(D173,[1]Planilha2!$A$2:$W$999,16,0)</f>
        <v>0</v>
      </c>
    </row>
    <row r="174" spans="1:27" ht="29.1" customHeight="1" x14ac:dyDescent="0.2">
      <c r="A174" s="13">
        <v>161</v>
      </c>
      <c r="B174" s="13" t="s">
        <v>37</v>
      </c>
      <c r="C174" s="13" t="s">
        <v>90</v>
      </c>
      <c r="D174" s="14" t="s">
        <v>203</v>
      </c>
      <c r="E174" s="13" t="s">
        <v>40</v>
      </c>
      <c r="F174" s="13">
        <v>2301901</v>
      </c>
      <c r="G174" s="13">
        <f>VLOOKUP(D174,[1]Planilha2!$A$2:$W$999,2,0)</f>
        <v>7</v>
      </c>
      <c r="H174" s="13">
        <f>VLOOKUP(D174,[1]Planilha2!$A$2:$W$999,19,0)</f>
        <v>1</v>
      </c>
      <c r="I174" s="13">
        <f>VLOOKUP(D174,[1]Planilha2!$A$2:$W$999,20,0)</f>
        <v>0</v>
      </c>
      <c r="J174" s="13">
        <f>VLOOKUP(D174,[1]Planilha2!$A$2:$W$999,21,0)</f>
        <v>2</v>
      </c>
      <c r="K174" s="13">
        <v>0</v>
      </c>
      <c r="L174" s="13">
        <v>0</v>
      </c>
      <c r="M174" s="13">
        <f>VLOOKUP(D174,[1]Planilha2!$A$2:$W$999,17,0)</f>
        <v>0</v>
      </c>
      <c r="N174" s="13">
        <f>VLOOKUP(D174,[1]Planilha2!$A$2:$W$999,18,0)</f>
        <v>0</v>
      </c>
      <c r="O174" s="13">
        <f>VLOOKUP(D174,[1]Planilha2!$A$2:$W$999,4,0)</f>
        <v>0</v>
      </c>
      <c r="P174" s="13">
        <f>VLOOKUP(D174,[1]Planilha2!$A$2:$W$999,5,0)</f>
        <v>0</v>
      </c>
      <c r="Q174" s="13">
        <f>VLOOKUP(D174,[1]Planilha2!$A$2:$W$999,6,0)</f>
        <v>0</v>
      </c>
      <c r="R174" s="13">
        <f>VLOOKUP(D174,[1]Planilha2!$A$2:$W$999,7,0)</f>
        <v>0</v>
      </c>
      <c r="S174" s="13">
        <f>VLOOKUP(D174,[1]Planilha2!$A$2:$W$999,8,0)</f>
        <v>0</v>
      </c>
      <c r="T174" s="13">
        <f>VLOOKUP(D174,[1]Planilha2!$A$2:$W$999,9,0)</f>
        <v>0</v>
      </c>
      <c r="U174" s="13">
        <f>VLOOKUP(D174,[1]Planilha2!$A$2:$W$999,10,0)</f>
        <v>0</v>
      </c>
      <c r="V174" s="13">
        <f>VLOOKUP(D174,[1]Planilha2!$A$2:$W$999,11,0)</f>
        <v>0</v>
      </c>
      <c r="W174" s="13">
        <f>VLOOKUP(D174,[1]Planilha2!$A$2:$W$899,12,0)</f>
        <v>0</v>
      </c>
      <c r="X174" s="13">
        <f>VLOOKUP(D174,[1]Planilha2!$A$2:$W$999,13,0)</f>
        <v>0</v>
      </c>
      <c r="Y174" s="13">
        <f>VLOOKUP(D174,[1]Planilha2!$A$2:$W$999,14,0)</f>
        <v>0</v>
      </c>
      <c r="Z174" s="13">
        <f>VLOOKUP(D174,[1]Planilha2!$A$2:$W$999,15,0)</f>
        <v>0</v>
      </c>
      <c r="AA174" s="13">
        <f>VLOOKUP(D174,[1]Planilha2!$A$2:$W$999,16,0)</f>
        <v>0</v>
      </c>
    </row>
    <row r="175" spans="1:27" ht="29.1" customHeight="1" x14ac:dyDescent="0.2">
      <c r="A175" s="13">
        <v>162</v>
      </c>
      <c r="B175" s="13" t="s">
        <v>37</v>
      </c>
      <c r="C175" s="13" t="s">
        <v>90</v>
      </c>
      <c r="D175" s="14" t="s">
        <v>204</v>
      </c>
      <c r="E175" s="13" t="s">
        <v>40</v>
      </c>
      <c r="F175" s="13">
        <v>2302107</v>
      </c>
      <c r="G175" s="13">
        <f>VLOOKUP(D175,[1]Planilha2!$A$2:$W$999,2,0)</f>
        <v>4</v>
      </c>
      <c r="H175" s="13">
        <f>VLOOKUP(D175,[1]Planilha2!$A$2:$W$999,19,0)</f>
        <v>2</v>
      </c>
      <c r="I175" s="13">
        <f>VLOOKUP(D175,[1]Planilha2!$A$2:$W$999,20,0)</f>
        <v>2</v>
      </c>
      <c r="J175" s="13">
        <f>VLOOKUP(D175,[1]Planilha2!$A$2:$W$999,21,0)</f>
        <v>1</v>
      </c>
      <c r="K175" s="13">
        <v>0</v>
      </c>
      <c r="L175" s="13">
        <v>0</v>
      </c>
      <c r="M175" s="13">
        <f>VLOOKUP(D175,[1]Planilha2!$A$2:$W$999,17,0)</f>
        <v>0</v>
      </c>
      <c r="N175" s="13">
        <f>VLOOKUP(D175,[1]Planilha2!$A$2:$W$999,18,0)</f>
        <v>0</v>
      </c>
      <c r="O175" s="13">
        <f>VLOOKUP(D175,[1]Planilha2!$A$2:$W$999,4,0)</f>
        <v>0</v>
      </c>
      <c r="P175" s="13">
        <f>VLOOKUP(D175,[1]Planilha2!$A$2:$W$999,5,0)</f>
        <v>0</v>
      </c>
      <c r="Q175" s="13">
        <f>VLOOKUP(D175,[1]Planilha2!$A$2:$W$999,6,0)</f>
        <v>0</v>
      </c>
      <c r="R175" s="13">
        <f>VLOOKUP(D175,[1]Planilha2!$A$2:$W$999,7,0)</f>
        <v>0</v>
      </c>
      <c r="S175" s="13">
        <f>VLOOKUP(D175,[1]Planilha2!$A$2:$W$999,8,0)</f>
        <v>0</v>
      </c>
      <c r="T175" s="13">
        <f>VLOOKUP(D175,[1]Planilha2!$A$2:$W$999,9,0)</f>
        <v>0</v>
      </c>
      <c r="U175" s="13">
        <f>VLOOKUP(D175,[1]Planilha2!$A$2:$W$999,10,0)</f>
        <v>0</v>
      </c>
      <c r="V175" s="13">
        <f>VLOOKUP(D175,[1]Planilha2!$A$2:$W$999,11,0)</f>
        <v>0</v>
      </c>
      <c r="W175" s="13">
        <f>VLOOKUP(D175,[1]Planilha2!$A$2:$W$899,12,0)</f>
        <v>0</v>
      </c>
      <c r="X175" s="13">
        <f>VLOOKUP(D175,[1]Planilha2!$A$2:$W$999,13,0)</f>
        <v>1</v>
      </c>
      <c r="Y175" s="13">
        <f>VLOOKUP(D175,[1]Planilha2!$A$2:$W$999,14,0)</f>
        <v>0</v>
      </c>
      <c r="Z175" s="13">
        <f>VLOOKUP(D175,[1]Planilha2!$A$2:$W$999,15,0)</f>
        <v>0</v>
      </c>
      <c r="AA175" s="13">
        <f>VLOOKUP(D175,[1]Planilha2!$A$2:$W$999,16,0)</f>
        <v>0</v>
      </c>
    </row>
    <row r="176" spans="1:27" ht="29.1" customHeight="1" x14ac:dyDescent="0.2">
      <c r="A176" s="13">
        <v>163</v>
      </c>
      <c r="B176" s="13" t="s">
        <v>37</v>
      </c>
      <c r="C176" s="13" t="s">
        <v>90</v>
      </c>
      <c r="D176" s="14" t="s">
        <v>205</v>
      </c>
      <c r="E176" s="13" t="s">
        <v>40</v>
      </c>
      <c r="F176" s="13">
        <v>2302404</v>
      </c>
      <c r="G176" s="13">
        <f>VLOOKUP(D176,[1]Planilha2!$A$2:$W$999,2,0)</f>
        <v>4</v>
      </c>
      <c r="H176" s="13">
        <f>VLOOKUP(D176,[1]Planilha2!$A$2:$W$999,19,0)</f>
        <v>2</v>
      </c>
      <c r="I176" s="13">
        <f>VLOOKUP(D176,[1]Planilha2!$A$2:$W$999,20,0)</f>
        <v>9</v>
      </c>
      <c r="J176" s="13">
        <f>VLOOKUP(D176,[1]Planilha2!$A$2:$W$999,21,0)</f>
        <v>2</v>
      </c>
      <c r="K176" s="13">
        <v>0</v>
      </c>
      <c r="L176" s="13">
        <v>0</v>
      </c>
      <c r="M176" s="13">
        <f>VLOOKUP(D176,[1]Planilha2!$A$2:$W$999,17,0)</f>
        <v>0</v>
      </c>
      <c r="N176" s="13">
        <f>VLOOKUP(D176,[1]Planilha2!$A$2:$W$999,18,0)</f>
        <v>0</v>
      </c>
      <c r="O176" s="13">
        <f>VLOOKUP(D176,[1]Planilha2!$A$2:$W$999,4,0)</f>
        <v>0</v>
      </c>
      <c r="P176" s="13">
        <f>VLOOKUP(D176,[1]Planilha2!$A$2:$W$999,5,0)</f>
        <v>0</v>
      </c>
      <c r="Q176" s="13">
        <f>VLOOKUP(D176,[1]Planilha2!$A$2:$W$999,6,0)</f>
        <v>0</v>
      </c>
      <c r="R176" s="13">
        <f>VLOOKUP(D176,[1]Planilha2!$A$2:$W$999,7,0)</f>
        <v>0</v>
      </c>
      <c r="S176" s="13">
        <f>VLOOKUP(D176,[1]Planilha2!$A$2:$W$999,8,0)</f>
        <v>0</v>
      </c>
      <c r="T176" s="13">
        <f>VLOOKUP(D176,[1]Planilha2!$A$2:$W$999,9,0)</f>
        <v>0</v>
      </c>
      <c r="U176" s="13">
        <f>VLOOKUP(D176,[1]Planilha2!$A$2:$W$999,10,0)</f>
        <v>0</v>
      </c>
      <c r="V176" s="13">
        <f>VLOOKUP(D176,[1]Planilha2!$A$2:$W$999,11,0)</f>
        <v>0</v>
      </c>
      <c r="W176" s="13">
        <f>VLOOKUP(D176,[1]Planilha2!$A$2:$W$899,12,0)</f>
        <v>0</v>
      </c>
      <c r="X176" s="13">
        <f>VLOOKUP(D176,[1]Planilha2!$A$2:$W$999,13,0)</f>
        <v>0</v>
      </c>
      <c r="Y176" s="13">
        <f>VLOOKUP(D176,[1]Planilha2!$A$2:$W$999,14,0)</f>
        <v>0</v>
      </c>
      <c r="Z176" s="13">
        <f>VLOOKUP(D176,[1]Planilha2!$A$2:$W$999,15,0)</f>
        <v>0</v>
      </c>
      <c r="AA176" s="13">
        <f>VLOOKUP(D176,[1]Planilha2!$A$2:$W$999,16,0)</f>
        <v>0</v>
      </c>
    </row>
    <row r="177" spans="1:27" ht="29.1" customHeight="1" x14ac:dyDescent="0.2">
      <c r="A177" s="13">
        <v>164</v>
      </c>
      <c r="B177" s="13" t="s">
        <v>37</v>
      </c>
      <c r="C177" s="13" t="s">
        <v>90</v>
      </c>
      <c r="D177" s="14" t="s">
        <v>206</v>
      </c>
      <c r="E177" s="13" t="s">
        <v>40</v>
      </c>
      <c r="F177" s="13">
        <v>2302503</v>
      </c>
      <c r="G177" s="13">
        <f>VLOOKUP(D177,[1]Planilha2!$A$2:$W$999,2,0)</f>
        <v>6.5</v>
      </c>
      <c r="H177" s="13">
        <f>VLOOKUP(D177,[1]Planilha2!$A$2:$W$999,19,0)</f>
        <v>2</v>
      </c>
      <c r="I177" s="13">
        <f>VLOOKUP(D177,[1]Planilha2!$A$2:$W$999,20,0)</f>
        <v>0</v>
      </c>
      <c r="J177" s="13">
        <f>VLOOKUP(D177,[1]Planilha2!$A$2:$W$999,21,0)</f>
        <v>2</v>
      </c>
      <c r="K177" s="13">
        <v>0</v>
      </c>
      <c r="L177" s="13">
        <v>0</v>
      </c>
      <c r="M177" s="13">
        <f>VLOOKUP(D177,[1]Planilha2!$A$2:$W$999,17,0)</f>
        <v>0</v>
      </c>
      <c r="N177" s="13">
        <f>VLOOKUP(D177,[1]Planilha2!$A$2:$W$999,18,0)</f>
        <v>0</v>
      </c>
      <c r="O177" s="13">
        <f>VLOOKUP(D177,[1]Planilha2!$A$2:$W$999,4,0)</f>
        <v>0</v>
      </c>
      <c r="P177" s="13">
        <f>VLOOKUP(D177,[1]Planilha2!$A$2:$W$999,5,0)</f>
        <v>0</v>
      </c>
      <c r="Q177" s="13">
        <f>VLOOKUP(D177,[1]Planilha2!$A$2:$W$999,6,0)</f>
        <v>0</v>
      </c>
      <c r="R177" s="13">
        <f>VLOOKUP(D177,[1]Planilha2!$A$2:$W$999,7,0)</f>
        <v>0</v>
      </c>
      <c r="S177" s="13">
        <f>VLOOKUP(D177,[1]Planilha2!$A$2:$W$999,8,0)</f>
        <v>0</v>
      </c>
      <c r="T177" s="13">
        <f>VLOOKUP(D177,[1]Planilha2!$A$2:$W$999,9,0)</f>
        <v>0</v>
      </c>
      <c r="U177" s="13">
        <f>VLOOKUP(D177,[1]Planilha2!$A$2:$W$999,10,0)</f>
        <v>0</v>
      </c>
      <c r="V177" s="13">
        <f>VLOOKUP(D177,[1]Planilha2!$A$2:$W$999,11,0)</f>
        <v>0</v>
      </c>
      <c r="W177" s="13">
        <f>VLOOKUP(D177,[1]Planilha2!$A$2:$W$899,12,0)</f>
        <v>0</v>
      </c>
      <c r="X177" s="13">
        <f>VLOOKUP(D177,[1]Planilha2!$A$2:$W$999,13,0)</f>
        <v>0</v>
      </c>
      <c r="Y177" s="13">
        <f>VLOOKUP(D177,[1]Planilha2!$A$2:$W$999,14,0)</f>
        <v>0</v>
      </c>
      <c r="Z177" s="13">
        <f>VLOOKUP(D177,[1]Planilha2!$A$2:$W$999,15,0)</f>
        <v>0</v>
      </c>
      <c r="AA177" s="13">
        <f>VLOOKUP(D177,[1]Planilha2!$A$2:$W$999,16,0)</f>
        <v>0</v>
      </c>
    </row>
    <row r="178" spans="1:27" ht="29.1" customHeight="1" x14ac:dyDescent="0.2">
      <c r="A178" s="13">
        <v>165</v>
      </c>
      <c r="B178" s="13" t="s">
        <v>37</v>
      </c>
      <c r="C178" s="13" t="s">
        <v>90</v>
      </c>
      <c r="D178" s="14" t="s">
        <v>207</v>
      </c>
      <c r="E178" s="13" t="s">
        <v>40</v>
      </c>
      <c r="F178" s="13">
        <v>2302602</v>
      </c>
      <c r="G178" s="13">
        <f>VLOOKUP(D178,[1]Planilha2!$A$2:$W$999,2,0)</f>
        <v>8.5</v>
      </c>
      <c r="H178" s="13">
        <f>VLOOKUP(D178,[1]Planilha2!$A$2:$W$999,19,0)</f>
        <v>2</v>
      </c>
      <c r="I178" s="13">
        <f>VLOOKUP(D178,[1]Planilha2!$A$2:$W$999,20,0)</f>
        <v>6</v>
      </c>
      <c r="J178" s="13">
        <f>VLOOKUP(D178,[1]Planilha2!$A$2:$W$999,21,0)</f>
        <v>1</v>
      </c>
      <c r="K178" s="13">
        <v>0</v>
      </c>
      <c r="L178" s="13">
        <v>0</v>
      </c>
      <c r="M178" s="13">
        <f>VLOOKUP(D178,[1]Planilha2!$A$2:$W$999,17,0)</f>
        <v>0</v>
      </c>
      <c r="N178" s="13">
        <f>VLOOKUP(D178,[1]Planilha2!$A$2:$W$999,18,0)</f>
        <v>0</v>
      </c>
      <c r="O178" s="13">
        <f>VLOOKUP(D178,[1]Planilha2!$A$2:$W$999,4,0)</f>
        <v>0</v>
      </c>
      <c r="P178" s="13">
        <f>VLOOKUP(D178,[1]Planilha2!$A$2:$W$999,5,0)</f>
        <v>0</v>
      </c>
      <c r="Q178" s="13">
        <f>VLOOKUP(D178,[1]Planilha2!$A$2:$W$999,6,0)</f>
        <v>0</v>
      </c>
      <c r="R178" s="13">
        <f>VLOOKUP(D178,[1]Planilha2!$A$2:$W$999,7,0)</f>
        <v>0</v>
      </c>
      <c r="S178" s="13">
        <f>VLOOKUP(D178,[1]Planilha2!$A$2:$W$999,8,0)</f>
        <v>0</v>
      </c>
      <c r="T178" s="13">
        <f>VLOOKUP(D178,[1]Planilha2!$A$2:$W$999,9,0)</f>
        <v>0</v>
      </c>
      <c r="U178" s="13">
        <f>VLOOKUP(D178,[1]Planilha2!$A$2:$W$999,10,0)</f>
        <v>0</v>
      </c>
      <c r="V178" s="13">
        <f>VLOOKUP(D178,[1]Planilha2!$A$2:$W$999,11,0)</f>
        <v>0</v>
      </c>
      <c r="W178" s="13">
        <f>VLOOKUP(D178,[1]Planilha2!$A$2:$W$899,12,0)</f>
        <v>0</v>
      </c>
      <c r="X178" s="13">
        <f>VLOOKUP(D178,[1]Planilha2!$A$2:$W$999,13,0)</f>
        <v>1</v>
      </c>
      <c r="Y178" s="13">
        <f>VLOOKUP(D178,[1]Planilha2!$A$2:$W$999,14,0)</f>
        <v>0</v>
      </c>
      <c r="Z178" s="13">
        <f>VLOOKUP(D178,[1]Planilha2!$A$2:$W$999,15,0)</f>
        <v>0</v>
      </c>
      <c r="AA178" s="13">
        <f>VLOOKUP(D178,[1]Planilha2!$A$2:$W$999,16,0)</f>
        <v>0</v>
      </c>
    </row>
    <row r="179" spans="1:27" ht="29.1" customHeight="1" x14ac:dyDescent="0.2">
      <c r="A179" s="13">
        <v>166</v>
      </c>
      <c r="B179" s="13" t="s">
        <v>37</v>
      </c>
      <c r="C179" s="13" t="s">
        <v>90</v>
      </c>
      <c r="D179" s="14" t="s">
        <v>208</v>
      </c>
      <c r="E179" s="13" t="s">
        <v>40</v>
      </c>
      <c r="F179" s="13">
        <v>2302800</v>
      </c>
      <c r="G179" s="13">
        <f>VLOOKUP(D179,[1]Planilha2!$A$2:$W$999,2,0)</f>
        <v>8.5</v>
      </c>
      <c r="H179" s="13">
        <f>VLOOKUP(D179,[1]Planilha2!$A$2:$W$999,19,0)</f>
        <v>2</v>
      </c>
      <c r="I179" s="13">
        <f>VLOOKUP(D179,[1]Planilha2!$A$2:$W$999,20,0)</f>
        <v>7</v>
      </c>
      <c r="J179" s="13">
        <f>VLOOKUP(D179,[1]Planilha2!$A$2:$W$999,21,0)</f>
        <v>1</v>
      </c>
      <c r="K179" s="13">
        <v>0</v>
      </c>
      <c r="L179" s="13">
        <v>0</v>
      </c>
      <c r="M179" s="13">
        <f>VLOOKUP(D179,[1]Planilha2!$A$2:$W$999,17,0)</f>
        <v>0</v>
      </c>
      <c r="N179" s="13">
        <f>VLOOKUP(D179,[1]Planilha2!$A$2:$W$999,18,0)</f>
        <v>0</v>
      </c>
      <c r="O179" s="13">
        <f>VLOOKUP(D179,[1]Planilha2!$A$2:$W$999,4,0)</f>
        <v>0</v>
      </c>
      <c r="P179" s="13">
        <f>VLOOKUP(D179,[1]Planilha2!$A$2:$W$999,5,0)</f>
        <v>0</v>
      </c>
      <c r="Q179" s="13">
        <f>VLOOKUP(D179,[1]Planilha2!$A$2:$W$999,6,0)</f>
        <v>0</v>
      </c>
      <c r="R179" s="13">
        <f>VLOOKUP(D179,[1]Planilha2!$A$2:$W$999,7,0)</f>
        <v>0</v>
      </c>
      <c r="S179" s="13">
        <f>VLOOKUP(D179,[1]Planilha2!$A$2:$W$999,8,0)</f>
        <v>0</v>
      </c>
      <c r="T179" s="13">
        <f>VLOOKUP(D179,[1]Planilha2!$A$2:$W$999,9,0)</f>
        <v>0</v>
      </c>
      <c r="U179" s="13">
        <f>VLOOKUP(D179,[1]Planilha2!$A$2:$W$999,10,0)</f>
        <v>0</v>
      </c>
      <c r="V179" s="13">
        <f>VLOOKUP(D179,[1]Planilha2!$A$2:$W$999,11,0)</f>
        <v>0</v>
      </c>
      <c r="W179" s="13">
        <f>VLOOKUP(D179,[1]Planilha2!$A$2:$W$899,12,0)</f>
        <v>0</v>
      </c>
      <c r="X179" s="13">
        <f>VLOOKUP(D179,[1]Planilha2!$A$2:$W$999,13,0)</f>
        <v>0</v>
      </c>
      <c r="Y179" s="13">
        <f>VLOOKUP(D179,[1]Planilha2!$A$2:$W$999,14,0)</f>
        <v>0</v>
      </c>
      <c r="Z179" s="13">
        <f>VLOOKUP(D179,[1]Planilha2!$A$2:$W$999,15,0)</f>
        <v>0</v>
      </c>
      <c r="AA179" s="13">
        <f>VLOOKUP(D179,[1]Planilha2!$A$2:$W$999,16,0)</f>
        <v>0</v>
      </c>
    </row>
    <row r="180" spans="1:27" ht="29.1" customHeight="1" x14ac:dyDescent="0.2">
      <c r="A180" s="13">
        <v>167</v>
      </c>
      <c r="B180" s="13" t="s">
        <v>37</v>
      </c>
      <c r="C180" s="13" t="s">
        <v>90</v>
      </c>
      <c r="D180" s="14" t="s">
        <v>209</v>
      </c>
      <c r="E180" s="13" t="s">
        <v>40</v>
      </c>
      <c r="F180" s="13">
        <v>2302800</v>
      </c>
      <c r="G180" s="13">
        <f>VLOOKUP(D180,[1]Planilha2!$A$2:$W$999,2,0)</f>
        <v>6</v>
      </c>
      <c r="H180" s="13">
        <f>VLOOKUP(D180,[1]Planilha2!$A$2:$W$999,19,0)</f>
        <v>2</v>
      </c>
      <c r="I180" s="13">
        <f>VLOOKUP(D180,[1]Planilha2!$A$2:$W$999,20,0)</f>
        <v>8</v>
      </c>
      <c r="J180" s="13">
        <f>VLOOKUP(D180,[1]Planilha2!$A$2:$W$999,21,0)</f>
        <v>2</v>
      </c>
      <c r="K180" s="13">
        <v>0</v>
      </c>
      <c r="L180" s="13">
        <v>0</v>
      </c>
      <c r="M180" s="13">
        <f>VLOOKUP(D180,[1]Planilha2!$A$2:$W$999,17,0)</f>
        <v>0</v>
      </c>
      <c r="N180" s="13">
        <f>VLOOKUP(D180,[1]Planilha2!$A$2:$W$999,18,0)</f>
        <v>0</v>
      </c>
      <c r="O180" s="13">
        <f>VLOOKUP(D180,[1]Planilha2!$A$2:$W$999,4,0)</f>
        <v>0</v>
      </c>
      <c r="P180" s="13">
        <f>VLOOKUP(D180,[1]Planilha2!$A$2:$W$999,5,0)</f>
        <v>0</v>
      </c>
      <c r="Q180" s="13">
        <f>VLOOKUP(D180,[1]Planilha2!$A$2:$W$999,6,0)</f>
        <v>0</v>
      </c>
      <c r="R180" s="13">
        <f>VLOOKUP(D180,[1]Planilha2!$A$2:$W$999,7,0)</f>
        <v>0</v>
      </c>
      <c r="S180" s="13">
        <f>VLOOKUP(D180,[1]Planilha2!$A$2:$W$999,8,0)</f>
        <v>0</v>
      </c>
      <c r="T180" s="13">
        <f>VLOOKUP(D180,[1]Planilha2!$A$2:$W$999,9,0)</f>
        <v>0</v>
      </c>
      <c r="U180" s="13">
        <f>VLOOKUP(D180,[1]Planilha2!$A$2:$W$999,10,0)</f>
        <v>0</v>
      </c>
      <c r="V180" s="13">
        <f>VLOOKUP(D180,[1]Planilha2!$A$2:$W$999,11,0)</f>
        <v>0</v>
      </c>
      <c r="W180" s="13">
        <f>VLOOKUP(D180,[1]Planilha2!$A$2:$W$899,12,0)</f>
        <v>0</v>
      </c>
      <c r="X180" s="13">
        <f>VLOOKUP(D180,[1]Planilha2!$A$2:$W$999,13,0)</f>
        <v>0</v>
      </c>
      <c r="Y180" s="13">
        <f>VLOOKUP(D180,[1]Planilha2!$A$2:$W$999,14,0)</f>
        <v>0</v>
      </c>
      <c r="Z180" s="13">
        <f>VLOOKUP(D180,[1]Planilha2!$A$2:$W$999,15,0)</f>
        <v>0</v>
      </c>
      <c r="AA180" s="13">
        <f>VLOOKUP(D180,[1]Planilha2!$A$2:$W$999,16,0)</f>
        <v>0</v>
      </c>
    </row>
    <row r="181" spans="1:27" ht="29.1" customHeight="1" x14ac:dyDescent="0.2">
      <c r="A181" s="13">
        <v>168</v>
      </c>
      <c r="B181" s="13" t="s">
        <v>37</v>
      </c>
      <c r="C181" s="13" t="s">
        <v>90</v>
      </c>
      <c r="D181" s="14" t="s">
        <v>210</v>
      </c>
      <c r="E181" s="13" t="s">
        <v>40</v>
      </c>
      <c r="F181" s="13">
        <v>2303501</v>
      </c>
      <c r="G181" s="13">
        <f>VLOOKUP(D181,[1]Planilha2!$A$2:$W$999,2,0)</f>
        <v>8</v>
      </c>
      <c r="H181" s="13">
        <f>VLOOKUP(D181,[1]Planilha2!$A$2:$W$999,19,0)</f>
        <v>3</v>
      </c>
      <c r="I181" s="13">
        <f>VLOOKUP(D181,[1]Planilha2!$A$2:$W$999,20,0)</f>
        <v>9</v>
      </c>
      <c r="J181" s="13">
        <f>VLOOKUP(D181,[1]Planilha2!$A$2:$W$999,21,0)</f>
        <v>2</v>
      </c>
      <c r="K181" s="13">
        <v>0</v>
      </c>
      <c r="L181" s="13">
        <v>0</v>
      </c>
      <c r="M181" s="13">
        <f>VLOOKUP(D181,[1]Planilha2!$A$2:$W$999,17,0)</f>
        <v>0</v>
      </c>
      <c r="N181" s="13">
        <f>VLOOKUP(D181,[1]Planilha2!$A$2:$W$999,18,0)</f>
        <v>0</v>
      </c>
      <c r="O181" s="13">
        <f>VLOOKUP(D181,[1]Planilha2!$A$2:$W$999,4,0)</f>
        <v>0</v>
      </c>
      <c r="P181" s="13">
        <f>VLOOKUP(D181,[1]Planilha2!$A$2:$W$999,5,0)</f>
        <v>0</v>
      </c>
      <c r="Q181" s="13">
        <f>VLOOKUP(D181,[1]Planilha2!$A$2:$W$999,6,0)</f>
        <v>0</v>
      </c>
      <c r="R181" s="13">
        <f>VLOOKUP(D181,[1]Planilha2!$A$2:$W$999,7,0)</f>
        <v>0</v>
      </c>
      <c r="S181" s="13">
        <f>VLOOKUP(D181,[1]Planilha2!$A$2:$W$999,8,0)</f>
        <v>0</v>
      </c>
      <c r="T181" s="13">
        <f>VLOOKUP(D181,[1]Planilha2!$A$2:$W$999,9,0)</f>
        <v>0</v>
      </c>
      <c r="U181" s="13">
        <f>VLOOKUP(D181,[1]Planilha2!$A$2:$W$999,10,0)</f>
        <v>0</v>
      </c>
      <c r="V181" s="13">
        <f>VLOOKUP(D181,[1]Planilha2!$A$2:$W$999,11,0)</f>
        <v>0</v>
      </c>
      <c r="W181" s="13">
        <f>VLOOKUP(D181,[1]Planilha2!$A$2:$W$899,12,0)</f>
        <v>0</v>
      </c>
      <c r="X181" s="13">
        <f>VLOOKUP(D181,[1]Planilha2!$A$2:$W$999,13,0)</f>
        <v>0</v>
      </c>
      <c r="Y181" s="13">
        <f>VLOOKUP(D181,[1]Planilha2!$A$2:$W$999,14,0)</f>
        <v>0</v>
      </c>
      <c r="Z181" s="13">
        <f>VLOOKUP(D181,[1]Planilha2!$A$2:$W$999,15,0)</f>
        <v>0</v>
      </c>
      <c r="AA181" s="13">
        <f>VLOOKUP(D181,[1]Planilha2!$A$2:$W$999,16,0)</f>
        <v>0</v>
      </c>
    </row>
    <row r="182" spans="1:27" ht="29.1" customHeight="1" x14ac:dyDescent="0.2">
      <c r="A182" s="13">
        <v>169</v>
      </c>
      <c r="B182" s="13" t="s">
        <v>37</v>
      </c>
      <c r="C182" s="13" t="s">
        <v>90</v>
      </c>
      <c r="D182" s="14" t="s">
        <v>211</v>
      </c>
      <c r="E182" s="13" t="s">
        <v>40</v>
      </c>
      <c r="F182" s="13">
        <v>2304103</v>
      </c>
      <c r="G182" s="13">
        <f>VLOOKUP(D182,[1]Planilha2!$A$2:$W$999,2,0)</f>
        <v>5</v>
      </c>
      <c r="H182" s="13">
        <f>VLOOKUP(D182,[1]Planilha2!$A$2:$W$999,19,0)</f>
        <v>1</v>
      </c>
      <c r="I182" s="13">
        <f>VLOOKUP(D182,[1]Planilha2!$A$2:$W$999,20,0)</f>
        <v>4</v>
      </c>
      <c r="J182" s="13">
        <f>VLOOKUP(D182,[1]Planilha2!$A$2:$W$999,21,0)</f>
        <v>2</v>
      </c>
      <c r="K182" s="13">
        <v>0</v>
      </c>
      <c r="L182" s="13">
        <v>0</v>
      </c>
      <c r="M182" s="13">
        <f>VLOOKUP(D182,[1]Planilha2!$A$2:$W$999,17,0)</f>
        <v>0</v>
      </c>
      <c r="N182" s="13">
        <f>VLOOKUP(D182,[1]Planilha2!$A$2:$W$999,18,0)</f>
        <v>0</v>
      </c>
      <c r="O182" s="13">
        <f>VLOOKUP(D182,[1]Planilha2!$A$2:$W$999,4,0)</f>
        <v>0</v>
      </c>
      <c r="P182" s="13">
        <f>VLOOKUP(D182,[1]Planilha2!$A$2:$W$999,5,0)</f>
        <v>0</v>
      </c>
      <c r="Q182" s="13">
        <f>VLOOKUP(D182,[1]Planilha2!$A$2:$W$999,6,0)</f>
        <v>0</v>
      </c>
      <c r="R182" s="13">
        <f>VLOOKUP(D182,[1]Planilha2!$A$2:$W$999,7,0)</f>
        <v>0</v>
      </c>
      <c r="S182" s="13">
        <f>VLOOKUP(D182,[1]Planilha2!$A$2:$W$999,8,0)</f>
        <v>0</v>
      </c>
      <c r="T182" s="13">
        <f>VLOOKUP(D182,[1]Planilha2!$A$2:$W$999,9,0)</f>
        <v>0</v>
      </c>
      <c r="U182" s="13">
        <f>VLOOKUP(D182,[1]Planilha2!$A$2:$W$999,10,0)</f>
        <v>0</v>
      </c>
      <c r="V182" s="13">
        <f>VLOOKUP(D182,[1]Planilha2!$A$2:$W$999,11,0)</f>
        <v>0</v>
      </c>
      <c r="W182" s="13">
        <f>VLOOKUP(D182,[1]Planilha2!$A$2:$W$899,12,0)</f>
        <v>0</v>
      </c>
      <c r="X182" s="13">
        <f>VLOOKUP(D182,[1]Planilha2!$A$2:$W$999,13,0)</f>
        <v>0</v>
      </c>
      <c r="Y182" s="13">
        <f>VLOOKUP(D182,[1]Planilha2!$A$2:$W$999,14,0)</f>
        <v>0</v>
      </c>
      <c r="Z182" s="13">
        <f>VLOOKUP(D182,[1]Planilha2!$A$2:$W$999,15,0)</f>
        <v>0</v>
      </c>
      <c r="AA182" s="13">
        <f>VLOOKUP(D182,[1]Planilha2!$A$2:$W$999,16,0)</f>
        <v>0</v>
      </c>
    </row>
    <row r="183" spans="1:27" ht="29.1" customHeight="1" x14ac:dyDescent="0.2">
      <c r="A183" s="13">
        <v>170</v>
      </c>
      <c r="B183" s="13" t="s">
        <v>37</v>
      </c>
      <c r="C183" s="13" t="s">
        <v>90</v>
      </c>
      <c r="D183" s="14" t="s">
        <v>212</v>
      </c>
      <c r="E183" s="13" t="s">
        <v>40</v>
      </c>
      <c r="F183" s="13">
        <v>2304285</v>
      </c>
      <c r="G183" s="13">
        <f>VLOOKUP(D183,[1]Planilha2!$A$2:$W$999,2,0)</f>
        <v>8.5</v>
      </c>
      <c r="H183" s="13">
        <f>VLOOKUP(D183,[1]Planilha2!$A$2:$W$999,19,0)</f>
        <v>3</v>
      </c>
      <c r="I183" s="13">
        <f>VLOOKUP(D183,[1]Planilha2!$A$2:$W$999,20,0)</f>
        <v>10</v>
      </c>
      <c r="J183" s="13">
        <f>VLOOKUP(D183,[1]Planilha2!$A$2:$W$999,21,0)</f>
        <v>0</v>
      </c>
      <c r="K183" s="13">
        <v>0</v>
      </c>
      <c r="L183" s="13">
        <v>0</v>
      </c>
      <c r="M183" s="13">
        <f>VLOOKUP(D183,[1]Planilha2!$A$2:$W$999,17,0)</f>
        <v>0</v>
      </c>
      <c r="N183" s="13">
        <f>VLOOKUP(D183,[1]Planilha2!$A$2:$W$999,18,0)</f>
        <v>0</v>
      </c>
      <c r="O183" s="13">
        <f>VLOOKUP(D183,[1]Planilha2!$A$2:$W$999,4,0)</f>
        <v>0</v>
      </c>
      <c r="P183" s="13">
        <f>VLOOKUP(D183,[1]Planilha2!$A$2:$W$999,5,0)</f>
        <v>0</v>
      </c>
      <c r="Q183" s="13">
        <f>VLOOKUP(D183,[1]Planilha2!$A$2:$W$999,6,0)</f>
        <v>0</v>
      </c>
      <c r="R183" s="13">
        <f>VLOOKUP(D183,[1]Planilha2!$A$2:$W$999,7,0)</f>
        <v>0</v>
      </c>
      <c r="S183" s="13">
        <f>VLOOKUP(D183,[1]Planilha2!$A$2:$W$999,8,0)</f>
        <v>1</v>
      </c>
      <c r="T183" s="13">
        <f>VLOOKUP(D183,[1]Planilha2!$A$2:$W$999,9,0)</f>
        <v>0</v>
      </c>
      <c r="U183" s="13">
        <f>VLOOKUP(D183,[1]Planilha2!$A$2:$W$999,10,0)</f>
        <v>0</v>
      </c>
      <c r="V183" s="13">
        <f>VLOOKUP(D183,[1]Planilha2!$A$2:$W$999,11,0)</f>
        <v>0</v>
      </c>
      <c r="W183" s="13">
        <f>VLOOKUP(D183,[1]Planilha2!$A$2:$W$899,12,0)</f>
        <v>0</v>
      </c>
      <c r="X183" s="13">
        <f>VLOOKUP(D183,[1]Planilha2!$A$2:$W$999,13,0)</f>
        <v>1</v>
      </c>
      <c r="Y183" s="13">
        <f>VLOOKUP(D183,[1]Planilha2!$A$2:$W$999,14,0)</f>
        <v>0</v>
      </c>
      <c r="Z183" s="13">
        <f>VLOOKUP(D183,[1]Planilha2!$A$2:$W$999,15,0)</f>
        <v>0</v>
      </c>
      <c r="AA183" s="13">
        <f>VLOOKUP(D183,[1]Planilha2!$A$2:$W$999,16,0)</f>
        <v>0</v>
      </c>
    </row>
    <row r="184" spans="1:27" ht="29.1" customHeight="1" x14ac:dyDescent="0.2">
      <c r="A184" s="13">
        <v>171</v>
      </c>
      <c r="B184" s="13" t="s">
        <v>37</v>
      </c>
      <c r="C184" s="13" t="s">
        <v>90</v>
      </c>
      <c r="D184" s="14" t="s">
        <v>213</v>
      </c>
      <c r="E184" s="13" t="s">
        <v>40</v>
      </c>
      <c r="F184" s="13">
        <v>2304707</v>
      </c>
      <c r="G184" s="13">
        <f>VLOOKUP(D184,[1]Planilha2!$A$2:$W$999,2,0)</f>
        <v>5</v>
      </c>
      <c r="H184" s="13">
        <f>VLOOKUP(D184,[1]Planilha2!$A$2:$W$999,19,0)</f>
        <v>4</v>
      </c>
      <c r="I184" s="13">
        <f>VLOOKUP(D184,[1]Planilha2!$A$2:$W$999,20,0)</f>
        <v>0</v>
      </c>
      <c r="J184" s="13">
        <f>VLOOKUP(D184,[1]Planilha2!$A$2:$W$999,21,0)</f>
        <v>1</v>
      </c>
      <c r="K184" s="13">
        <v>0</v>
      </c>
      <c r="L184" s="13">
        <v>0</v>
      </c>
      <c r="M184" s="13">
        <f>VLOOKUP(D184,[1]Planilha2!$A$2:$W$999,17,0)</f>
        <v>0</v>
      </c>
      <c r="N184" s="13">
        <f>VLOOKUP(D184,[1]Planilha2!$A$2:$W$999,18,0)</f>
        <v>0</v>
      </c>
      <c r="O184" s="13">
        <f>VLOOKUP(D184,[1]Planilha2!$A$2:$W$999,4,0)</f>
        <v>0</v>
      </c>
      <c r="P184" s="13">
        <f>VLOOKUP(D184,[1]Planilha2!$A$2:$W$999,5,0)</f>
        <v>0</v>
      </c>
      <c r="Q184" s="13">
        <f>VLOOKUP(D184,[1]Planilha2!$A$2:$W$999,6,0)</f>
        <v>0</v>
      </c>
      <c r="R184" s="13">
        <f>VLOOKUP(D184,[1]Planilha2!$A$2:$W$999,7,0)</f>
        <v>0</v>
      </c>
      <c r="S184" s="13">
        <f>VLOOKUP(D184,[1]Planilha2!$A$2:$W$999,8,0)</f>
        <v>1</v>
      </c>
      <c r="T184" s="13">
        <f>VLOOKUP(D184,[1]Planilha2!$A$2:$W$999,9,0)</f>
        <v>0</v>
      </c>
      <c r="U184" s="13">
        <f>VLOOKUP(D184,[1]Planilha2!$A$2:$W$999,10,0)</f>
        <v>0</v>
      </c>
      <c r="V184" s="13">
        <f>VLOOKUP(D184,[1]Planilha2!$A$2:$W$999,11,0)</f>
        <v>0</v>
      </c>
      <c r="W184" s="13">
        <f>VLOOKUP(D184,[1]Planilha2!$A$2:$W$899,12,0)</f>
        <v>0</v>
      </c>
      <c r="X184" s="13">
        <f>VLOOKUP(D184,[1]Planilha2!$A$2:$W$999,13,0)</f>
        <v>0</v>
      </c>
      <c r="Y184" s="13">
        <f>VLOOKUP(D184,[1]Planilha2!$A$2:$W$999,14,0)</f>
        <v>0</v>
      </c>
      <c r="Z184" s="13">
        <f>VLOOKUP(D184,[1]Planilha2!$A$2:$W$999,15,0)</f>
        <v>0</v>
      </c>
      <c r="AA184" s="13">
        <f>VLOOKUP(D184,[1]Planilha2!$A$2:$W$999,16,0)</f>
        <v>0</v>
      </c>
    </row>
    <row r="185" spans="1:27" ht="29.1" customHeight="1" x14ac:dyDescent="0.2">
      <c r="A185" s="13">
        <v>172</v>
      </c>
      <c r="B185" s="13" t="s">
        <v>37</v>
      </c>
      <c r="C185" s="13" t="s">
        <v>90</v>
      </c>
      <c r="D185" s="14" t="s">
        <v>214</v>
      </c>
      <c r="E185" s="13" t="s">
        <v>40</v>
      </c>
      <c r="F185" s="13">
        <v>2305506</v>
      </c>
      <c r="G185" s="13">
        <f>VLOOKUP(D185,[1]Planilha2!$A$2:$W$999,2,0)</f>
        <v>6.5</v>
      </c>
      <c r="H185" s="13">
        <f>VLOOKUP(D185,[1]Planilha2!$A$2:$W$999,19,0)</f>
        <v>1</v>
      </c>
      <c r="I185" s="13">
        <f>VLOOKUP(D185,[1]Planilha2!$A$2:$W$999,20,0)</f>
        <v>3</v>
      </c>
      <c r="J185" s="13">
        <f>VLOOKUP(D185,[1]Planilha2!$A$2:$W$999,21,0)</f>
        <v>1</v>
      </c>
      <c r="K185" s="13">
        <v>0</v>
      </c>
      <c r="L185" s="13">
        <v>0</v>
      </c>
      <c r="M185" s="13">
        <f>VLOOKUP(D185,[1]Planilha2!$A$2:$W$999,17,0)</f>
        <v>0</v>
      </c>
      <c r="N185" s="13">
        <f>VLOOKUP(D185,[1]Planilha2!$A$2:$W$999,18,0)</f>
        <v>0</v>
      </c>
      <c r="O185" s="13">
        <f>VLOOKUP(D185,[1]Planilha2!$A$2:$W$999,4,0)</f>
        <v>0</v>
      </c>
      <c r="P185" s="13">
        <f>VLOOKUP(D185,[1]Planilha2!$A$2:$W$999,5,0)</f>
        <v>0</v>
      </c>
      <c r="Q185" s="13">
        <f>VLOOKUP(D185,[1]Planilha2!$A$2:$W$999,6,0)</f>
        <v>0</v>
      </c>
      <c r="R185" s="13">
        <f>VLOOKUP(D185,[1]Planilha2!$A$2:$W$999,7,0)</f>
        <v>0</v>
      </c>
      <c r="S185" s="13">
        <f>VLOOKUP(D185,[1]Planilha2!$A$2:$W$999,8,0)</f>
        <v>0</v>
      </c>
      <c r="T185" s="13">
        <f>VLOOKUP(D185,[1]Planilha2!$A$2:$W$999,9,0)</f>
        <v>0</v>
      </c>
      <c r="U185" s="13">
        <f>VLOOKUP(D185,[1]Planilha2!$A$2:$W$999,10,0)</f>
        <v>0</v>
      </c>
      <c r="V185" s="13">
        <f>VLOOKUP(D185,[1]Planilha2!$A$2:$W$999,11,0)</f>
        <v>0</v>
      </c>
      <c r="W185" s="13">
        <f>VLOOKUP(D185,[1]Planilha2!$A$2:$W$899,12,0)</f>
        <v>0</v>
      </c>
      <c r="X185" s="13">
        <f>VLOOKUP(D185,[1]Planilha2!$A$2:$W$999,13,0)</f>
        <v>1</v>
      </c>
      <c r="Y185" s="13">
        <f>VLOOKUP(D185,[1]Planilha2!$A$2:$W$999,14,0)</f>
        <v>0</v>
      </c>
      <c r="Z185" s="13">
        <f>VLOOKUP(D185,[1]Planilha2!$A$2:$W$999,15,0)</f>
        <v>0</v>
      </c>
      <c r="AA185" s="13">
        <f>VLOOKUP(D185,[1]Planilha2!$A$2:$W$999,16,0)</f>
        <v>0</v>
      </c>
    </row>
    <row r="186" spans="1:27" ht="29.1" customHeight="1" x14ac:dyDescent="0.2">
      <c r="A186" s="13">
        <v>173</v>
      </c>
      <c r="B186" s="13" t="s">
        <v>37</v>
      </c>
      <c r="C186" s="13" t="s">
        <v>90</v>
      </c>
      <c r="D186" s="14" t="s">
        <v>215</v>
      </c>
      <c r="E186" s="13" t="s">
        <v>40</v>
      </c>
      <c r="F186" s="13">
        <v>2306306</v>
      </c>
      <c r="G186" s="13">
        <f>VLOOKUP(D186,[1]Planilha2!$A$2:$W$999,2,0)</f>
        <v>35.5</v>
      </c>
      <c r="H186" s="13">
        <f>VLOOKUP(D186,[1]Planilha2!$A$2:$W$999,19,0)</f>
        <v>3</v>
      </c>
      <c r="I186" s="13">
        <f>VLOOKUP(D186,[1]Planilha2!$A$2:$W$999,20,0)</f>
        <v>7</v>
      </c>
      <c r="J186" s="13">
        <f>VLOOKUP(D186,[1]Planilha2!$A$2:$W$999,21,0)</f>
        <v>2</v>
      </c>
      <c r="K186" s="13">
        <v>0</v>
      </c>
      <c r="L186" s="13">
        <v>0</v>
      </c>
      <c r="M186" s="13">
        <f>VLOOKUP(D186,[1]Planilha2!$A$2:$W$999,17,0)</f>
        <v>0</v>
      </c>
      <c r="N186" s="13">
        <f>VLOOKUP(D186,[1]Planilha2!$A$2:$W$999,18,0)</f>
        <v>0</v>
      </c>
      <c r="O186" s="13">
        <f>VLOOKUP(D186,[1]Planilha2!$A$2:$W$999,4,0)</f>
        <v>0</v>
      </c>
      <c r="P186" s="13">
        <f>VLOOKUP(D186,[1]Planilha2!$A$2:$W$999,5,0)</f>
        <v>0</v>
      </c>
      <c r="Q186" s="13">
        <f>VLOOKUP(D186,[1]Planilha2!$A$2:$W$999,6,0)</f>
        <v>0</v>
      </c>
      <c r="R186" s="13">
        <f>VLOOKUP(D186,[1]Planilha2!$A$2:$W$999,7,0)</f>
        <v>0</v>
      </c>
      <c r="S186" s="13">
        <f>VLOOKUP(D186,[1]Planilha2!$A$2:$W$999,8,0)</f>
        <v>0</v>
      </c>
      <c r="T186" s="13">
        <f>VLOOKUP(D186,[1]Planilha2!$A$2:$W$999,9,0)</f>
        <v>0</v>
      </c>
      <c r="U186" s="13">
        <f>VLOOKUP(D186,[1]Planilha2!$A$2:$W$999,10,0)</f>
        <v>0</v>
      </c>
      <c r="V186" s="13">
        <f>VLOOKUP(D186,[1]Planilha2!$A$2:$W$999,11,0)</f>
        <v>0</v>
      </c>
      <c r="W186" s="13">
        <f>VLOOKUP(D186,[1]Planilha2!$A$2:$W$899,12,0)</f>
        <v>0</v>
      </c>
      <c r="X186" s="13">
        <f>VLOOKUP(D186,[1]Planilha2!$A$2:$W$999,13,0)</f>
        <v>0</v>
      </c>
      <c r="Y186" s="13">
        <f>VLOOKUP(D186,[1]Planilha2!$A$2:$W$999,14,0)</f>
        <v>0</v>
      </c>
      <c r="Z186" s="13">
        <f>VLOOKUP(D186,[1]Planilha2!$A$2:$W$999,15,0)</f>
        <v>0</v>
      </c>
      <c r="AA186" s="13">
        <f>VLOOKUP(D186,[1]Planilha2!$A$2:$W$999,16,0)</f>
        <v>0</v>
      </c>
    </row>
    <row r="187" spans="1:27" ht="29.1" customHeight="1" x14ac:dyDescent="0.2">
      <c r="A187" s="13">
        <v>174</v>
      </c>
      <c r="B187" s="13" t="s">
        <v>37</v>
      </c>
      <c r="C187" s="13" t="s">
        <v>90</v>
      </c>
      <c r="D187" s="14" t="s">
        <v>216</v>
      </c>
      <c r="E187" s="13" t="s">
        <v>40</v>
      </c>
      <c r="F187" s="13">
        <v>2306405</v>
      </c>
      <c r="G187" s="13">
        <f>VLOOKUP(D187,[1]Planilha2!$A$2:$W$999,2,0)</f>
        <v>9.5</v>
      </c>
      <c r="H187" s="13">
        <f>VLOOKUP(D187,[1]Planilha2!$A$2:$W$999,19,0)</f>
        <v>3</v>
      </c>
      <c r="I187" s="13">
        <f>VLOOKUP(D187,[1]Planilha2!$A$2:$W$999,20,0)</f>
        <v>15</v>
      </c>
      <c r="J187" s="13">
        <f>VLOOKUP(D187,[1]Planilha2!$A$2:$W$999,21,0)</f>
        <v>1</v>
      </c>
      <c r="K187" s="13">
        <v>0</v>
      </c>
      <c r="L187" s="13">
        <v>0</v>
      </c>
      <c r="M187" s="13">
        <f>VLOOKUP(D187,[1]Planilha2!$A$2:$W$999,17,0)</f>
        <v>0</v>
      </c>
      <c r="N187" s="13">
        <f>VLOOKUP(D187,[1]Planilha2!$A$2:$W$999,18,0)</f>
        <v>0</v>
      </c>
      <c r="O187" s="13">
        <f>VLOOKUP(D187,[1]Planilha2!$A$2:$W$999,4,0)</f>
        <v>0</v>
      </c>
      <c r="P187" s="13">
        <f>VLOOKUP(D187,[1]Planilha2!$A$2:$W$999,5,0)</f>
        <v>0</v>
      </c>
      <c r="Q187" s="13">
        <f>VLOOKUP(D187,[1]Planilha2!$A$2:$W$999,6,0)</f>
        <v>0</v>
      </c>
      <c r="R187" s="13">
        <f>VLOOKUP(D187,[1]Planilha2!$A$2:$W$999,7,0)</f>
        <v>0</v>
      </c>
      <c r="S187" s="13">
        <f>VLOOKUP(D187,[1]Planilha2!$A$2:$W$999,8,0)</f>
        <v>0</v>
      </c>
      <c r="T187" s="13">
        <f>VLOOKUP(D187,[1]Planilha2!$A$2:$W$999,9,0)</f>
        <v>0</v>
      </c>
      <c r="U187" s="13">
        <f>VLOOKUP(D187,[1]Planilha2!$A$2:$W$999,10,0)</f>
        <v>0</v>
      </c>
      <c r="V187" s="13">
        <f>VLOOKUP(D187,[1]Planilha2!$A$2:$W$999,11,0)</f>
        <v>0</v>
      </c>
      <c r="W187" s="13">
        <f>VLOOKUP(D187,[1]Planilha2!$A$2:$W$899,12,0)</f>
        <v>0</v>
      </c>
      <c r="X187" s="13">
        <f>VLOOKUP(D187,[1]Planilha2!$A$2:$W$999,13,0)</f>
        <v>1</v>
      </c>
      <c r="Y187" s="13">
        <f>VLOOKUP(D187,[1]Planilha2!$A$2:$W$999,14,0)</f>
        <v>0</v>
      </c>
      <c r="Z187" s="13">
        <f>VLOOKUP(D187,[1]Planilha2!$A$2:$W$999,15,0)</f>
        <v>0</v>
      </c>
      <c r="AA187" s="13">
        <f>VLOOKUP(D187,[1]Planilha2!$A$2:$W$999,16,0)</f>
        <v>0</v>
      </c>
    </row>
    <row r="188" spans="1:27" ht="29.1" customHeight="1" x14ac:dyDescent="0.2">
      <c r="A188" s="13">
        <v>175</v>
      </c>
      <c r="B188" s="13" t="s">
        <v>37</v>
      </c>
      <c r="C188" s="13" t="s">
        <v>90</v>
      </c>
      <c r="D188" s="14" t="s">
        <v>217</v>
      </c>
      <c r="E188" s="13" t="s">
        <v>40</v>
      </c>
      <c r="F188" s="13">
        <v>2307601</v>
      </c>
      <c r="G188" s="13">
        <f>VLOOKUP(D188,[1]Planilha2!$A$2:$W$999,2,0)</f>
        <v>5</v>
      </c>
      <c r="H188" s="13">
        <f>VLOOKUP(D188,[1]Planilha2!$A$2:$W$999,19,0)</f>
        <v>3</v>
      </c>
      <c r="I188" s="13">
        <f>VLOOKUP(D188,[1]Planilha2!$A$2:$W$999,20,0)</f>
        <v>6</v>
      </c>
      <c r="J188" s="13">
        <f>VLOOKUP(D188,[1]Planilha2!$A$2:$W$999,21,0)</f>
        <v>1</v>
      </c>
      <c r="K188" s="13">
        <v>0</v>
      </c>
      <c r="L188" s="13">
        <v>0</v>
      </c>
      <c r="M188" s="13">
        <f>VLOOKUP(D188,[1]Planilha2!$A$2:$W$999,17,0)</f>
        <v>0</v>
      </c>
      <c r="N188" s="13">
        <f>VLOOKUP(D188,[1]Planilha2!$A$2:$W$999,18,0)</f>
        <v>0</v>
      </c>
      <c r="O188" s="13">
        <f>VLOOKUP(D188,[1]Planilha2!$A$2:$W$999,4,0)</f>
        <v>0</v>
      </c>
      <c r="P188" s="13">
        <f>VLOOKUP(D188,[1]Planilha2!$A$2:$W$999,5,0)</f>
        <v>0</v>
      </c>
      <c r="Q188" s="13">
        <f>VLOOKUP(D188,[1]Planilha2!$A$2:$W$999,6,0)</f>
        <v>0</v>
      </c>
      <c r="R188" s="13">
        <f>VLOOKUP(D188,[1]Planilha2!$A$2:$W$999,7,0)</f>
        <v>0</v>
      </c>
      <c r="S188" s="13">
        <f>VLOOKUP(D188,[1]Planilha2!$A$2:$W$999,8,0)</f>
        <v>1</v>
      </c>
      <c r="T188" s="13">
        <f>VLOOKUP(D188,[1]Planilha2!$A$2:$W$999,9,0)</f>
        <v>0</v>
      </c>
      <c r="U188" s="13">
        <f>VLOOKUP(D188,[1]Planilha2!$A$2:$W$999,10,0)</f>
        <v>0</v>
      </c>
      <c r="V188" s="13">
        <f>VLOOKUP(D188,[1]Planilha2!$A$2:$W$999,11,0)</f>
        <v>0</v>
      </c>
      <c r="W188" s="13">
        <f>VLOOKUP(D188,[1]Planilha2!$A$2:$W$899,12,0)</f>
        <v>0</v>
      </c>
      <c r="X188" s="13">
        <f>VLOOKUP(D188,[1]Planilha2!$A$2:$W$999,13,0)</f>
        <v>0</v>
      </c>
      <c r="Y188" s="13">
        <f>VLOOKUP(D188,[1]Planilha2!$A$2:$W$999,14,0)</f>
        <v>0</v>
      </c>
      <c r="Z188" s="13">
        <f>VLOOKUP(D188,[1]Planilha2!$A$2:$W$999,15,0)</f>
        <v>0</v>
      </c>
      <c r="AA188" s="13">
        <f>VLOOKUP(D188,[1]Planilha2!$A$2:$W$999,16,0)</f>
        <v>0</v>
      </c>
    </row>
    <row r="189" spans="1:27" ht="29.1" customHeight="1" x14ac:dyDescent="0.2">
      <c r="A189" s="13">
        <v>176</v>
      </c>
      <c r="B189" s="13" t="s">
        <v>37</v>
      </c>
      <c r="C189" s="13" t="s">
        <v>90</v>
      </c>
      <c r="D189" s="14" t="s">
        <v>218</v>
      </c>
      <c r="E189" s="13" t="s">
        <v>40</v>
      </c>
      <c r="F189" s="13">
        <v>2307700</v>
      </c>
      <c r="G189" s="13">
        <f>VLOOKUP(D189,[1]Planilha2!$A$2:$W$999,2,0)</f>
        <v>6</v>
      </c>
      <c r="H189" s="13">
        <f>VLOOKUP(D189,[1]Planilha2!$A$2:$W$999,19,0)</f>
        <v>3</v>
      </c>
      <c r="I189" s="13">
        <f>VLOOKUP(D189,[1]Planilha2!$A$2:$W$999,20,0)</f>
        <v>2</v>
      </c>
      <c r="J189" s="13">
        <f>VLOOKUP(D189,[1]Planilha2!$A$2:$W$999,21,0)</f>
        <v>2</v>
      </c>
      <c r="K189" s="13">
        <v>0</v>
      </c>
      <c r="L189" s="13">
        <v>0</v>
      </c>
      <c r="M189" s="13">
        <f>VLOOKUP(D189,[1]Planilha2!$A$2:$W$999,17,0)</f>
        <v>0</v>
      </c>
      <c r="N189" s="13">
        <f>VLOOKUP(D189,[1]Planilha2!$A$2:$W$999,18,0)</f>
        <v>0</v>
      </c>
      <c r="O189" s="13">
        <f>VLOOKUP(D189,[1]Planilha2!$A$2:$W$999,4,0)</f>
        <v>0</v>
      </c>
      <c r="P189" s="13">
        <f>VLOOKUP(D189,[1]Planilha2!$A$2:$W$999,5,0)</f>
        <v>0</v>
      </c>
      <c r="Q189" s="13">
        <f>VLOOKUP(D189,[1]Planilha2!$A$2:$W$999,6,0)</f>
        <v>0</v>
      </c>
      <c r="R189" s="13">
        <f>VLOOKUP(D189,[1]Planilha2!$A$2:$W$999,7,0)</f>
        <v>0</v>
      </c>
      <c r="S189" s="13">
        <f>VLOOKUP(D189,[1]Planilha2!$A$2:$W$999,8,0)</f>
        <v>0</v>
      </c>
      <c r="T189" s="13">
        <f>VLOOKUP(D189,[1]Planilha2!$A$2:$W$999,9,0)</f>
        <v>0</v>
      </c>
      <c r="U189" s="13">
        <f>VLOOKUP(D189,[1]Planilha2!$A$2:$W$999,10,0)</f>
        <v>0</v>
      </c>
      <c r="V189" s="13">
        <f>VLOOKUP(D189,[1]Planilha2!$A$2:$W$999,11,0)</f>
        <v>0</v>
      </c>
      <c r="W189" s="13">
        <f>VLOOKUP(D189,[1]Planilha2!$A$2:$W$899,12,0)</f>
        <v>0</v>
      </c>
      <c r="X189" s="13">
        <f>VLOOKUP(D189,[1]Planilha2!$A$2:$W$999,13,0)</f>
        <v>0</v>
      </c>
      <c r="Y189" s="13">
        <f>VLOOKUP(D189,[1]Planilha2!$A$2:$W$999,14,0)</f>
        <v>0</v>
      </c>
      <c r="Z189" s="13">
        <f>VLOOKUP(D189,[1]Planilha2!$A$2:$W$999,15,0)</f>
        <v>0</v>
      </c>
      <c r="AA189" s="13">
        <f>VLOOKUP(D189,[1]Planilha2!$A$2:$W$999,16,0)</f>
        <v>0</v>
      </c>
    </row>
    <row r="190" spans="1:27" ht="29.1" customHeight="1" x14ac:dyDescent="0.2">
      <c r="A190" s="13">
        <v>177</v>
      </c>
      <c r="B190" s="13" t="s">
        <v>37</v>
      </c>
      <c r="C190" s="13" t="s">
        <v>90</v>
      </c>
      <c r="D190" s="14" t="s">
        <v>219</v>
      </c>
      <c r="E190" s="13" t="s">
        <v>40</v>
      </c>
      <c r="F190" s="13">
        <v>2308005</v>
      </c>
      <c r="G190" s="13">
        <f>VLOOKUP(D190,[1]Planilha2!$A$2:$W$999,2,0)</f>
        <v>4.5</v>
      </c>
      <c r="H190" s="13">
        <f>VLOOKUP(D190,[1]Planilha2!$A$2:$W$999,19,0)</f>
        <v>1</v>
      </c>
      <c r="I190" s="13">
        <f>VLOOKUP(D190,[1]Planilha2!$A$2:$W$999,20,0)</f>
        <v>3</v>
      </c>
      <c r="J190" s="13">
        <f>VLOOKUP(D190,[1]Planilha2!$A$2:$W$999,21,0)</f>
        <v>2</v>
      </c>
      <c r="K190" s="13">
        <v>0</v>
      </c>
      <c r="L190" s="13">
        <v>0</v>
      </c>
      <c r="M190" s="13">
        <f>VLOOKUP(D190,[1]Planilha2!$A$2:$W$999,17,0)</f>
        <v>0</v>
      </c>
      <c r="N190" s="13">
        <f>VLOOKUP(D190,[1]Planilha2!$A$2:$W$999,18,0)</f>
        <v>0</v>
      </c>
      <c r="O190" s="13">
        <f>VLOOKUP(D190,[1]Planilha2!$A$2:$W$999,4,0)</f>
        <v>0</v>
      </c>
      <c r="P190" s="13">
        <f>VLOOKUP(D190,[1]Planilha2!$A$2:$W$999,5,0)</f>
        <v>0</v>
      </c>
      <c r="Q190" s="13">
        <f>VLOOKUP(D190,[1]Planilha2!$A$2:$W$999,6,0)</f>
        <v>0</v>
      </c>
      <c r="R190" s="13">
        <f>VLOOKUP(D190,[1]Planilha2!$A$2:$W$999,7,0)</f>
        <v>0</v>
      </c>
      <c r="S190" s="13">
        <f>VLOOKUP(D190,[1]Planilha2!$A$2:$W$999,8,0)</f>
        <v>0</v>
      </c>
      <c r="T190" s="13">
        <f>VLOOKUP(D190,[1]Planilha2!$A$2:$W$999,9,0)</f>
        <v>0</v>
      </c>
      <c r="U190" s="13">
        <f>VLOOKUP(D190,[1]Planilha2!$A$2:$W$999,10,0)</f>
        <v>0</v>
      </c>
      <c r="V190" s="13">
        <f>VLOOKUP(D190,[1]Planilha2!$A$2:$W$999,11,0)</f>
        <v>0</v>
      </c>
      <c r="W190" s="13">
        <f>VLOOKUP(D190,[1]Planilha2!$A$2:$W$899,12,0)</f>
        <v>0</v>
      </c>
      <c r="X190" s="13">
        <f>VLOOKUP(D190,[1]Planilha2!$A$2:$W$999,13,0)</f>
        <v>0</v>
      </c>
      <c r="Y190" s="13">
        <f>VLOOKUP(D190,[1]Planilha2!$A$2:$W$999,14,0)</f>
        <v>0</v>
      </c>
      <c r="Z190" s="13">
        <f>VLOOKUP(D190,[1]Planilha2!$A$2:$W$999,15,0)</f>
        <v>0</v>
      </c>
      <c r="AA190" s="13">
        <f>VLOOKUP(D190,[1]Planilha2!$A$2:$W$999,16,0)</f>
        <v>0</v>
      </c>
    </row>
    <row r="191" spans="1:27" ht="29.1" customHeight="1" x14ac:dyDescent="0.2">
      <c r="A191" s="13">
        <v>178</v>
      </c>
      <c r="B191" s="13" t="s">
        <v>37</v>
      </c>
      <c r="C191" s="13" t="s">
        <v>90</v>
      </c>
      <c r="D191" s="14" t="s">
        <v>220</v>
      </c>
      <c r="E191" s="13" t="s">
        <v>40</v>
      </c>
      <c r="F191" s="13">
        <v>2308500</v>
      </c>
      <c r="G191" s="13">
        <f>VLOOKUP(D191,[1]Planilha2!$A$2:$W$999,2,0)</f>
        <v>8.5</v>
      </c>
      <c r="H191" s="13">
        <f>VLOOKUP(D191,[1]Planilha2!$A$2:$W$999,19,0)</f>
        <v>1</v>
      </c>
      <c r="I191" s="13">
        <f>VLOOKUP(D191,[1]Planilha2!$A$2:$W$999,20,0)</f>
        <v>3</v>
      </c>
      <c r="J191" s="13">
        <f>VLOOKUP(D191,[1]Planilha2!$A$2:$W$999,21,0)</f>
        <v>2</v>
      </c>
      <c r="K191" s="13">
        <v>0</v>
      </c>
      <c r="L191" s="13">
        <v>0</v>
      </c>
      <c r="M191" s="13">
        <f>VLOOKUP(D191,[1]Planilha2!$A$2:$W$999,17,0)</f>
        <v>0</v>
      </c>
      <c r="N191" s="13">
        <f>VLOOKUP(D191,[1]Planilha2!$A$2:$W$999,18,0)</f>
        <v>0</v>
      </c>
      <c r="O191" s="13">
        <f>VLOOKUP(D191,[1]Planilha2!$A$2:$W$999,4,0)</f>
        <v>0</v>
      </c>
      <c r="P191" s="13">
        <f>VLOOKUP(D191,[1]Planilha2!$A$2:$W$999,5,0)</f>
        <v>0</v>
      </c>
      <c r="Q191" s="13">
        <f>VLOOKUP(D191,[1]Planilha2!$A$2:$W$999,6,0)</f>
        <v>0</v>
      </c>
      <c r="R191" s="13">
        <f>VLOOKUP(D191,[1]Planilha2!$A$2:$W$999,7,0)</f>
        <v>0</v>
      </c>
      <c r="S191" s="13">
        <f>VLOOKUP(D191,[1]Planilha2!$A$2:$W$999,8,0)</f>
        <v>0</v>
      </c>
      <c r="T191" s="13">
        <f>VLOOKUP(D191,[1]Planilha2!$A$2:$W$999,9,0)</f>
        <v>0</v>
      </c>
      <c r="U191" s="13">
        <f>VLOOKUP(D191,[1]Planilha2!$A$2:$W$999,10,0)</f>
        <v>0</v>
      </c>
      <c r="V191" s="13">
        <f>VLOOKUP(D191,[1]Planilha2!$A$2:$W$999,11,0)</f>
        <v>0</v>
      </c>
      <c r="W191" s="13">
        <f>VLOOKUP(D191,[1]Planilha2!$A$2:$W$899,12,0)</f>
        <v>0</v>
      </c>
      <c r="X191" s="13">
        <f>VLOOKUP(D191,[1]Planilha2!$A$2:$W$999,13,0)</f>
        <v>0</v>
      </c>
      <c r="Y191" s="13">
        <f>VLOOKUP(D191,[1]Planilha2!$A$2:$W$999,14,0)</f>
        <v>0</v>
      </c>
      <c r="Z191" s="13">
        <f>VLOOKUP(D191,[1]Planilha2!$A$2:$W$999,15,0)</f>
        <v>0</v>
      </c>
      <c r="AA191" s="13">
        <f>VLOOKUP(D191,[1]Planilha2!$A$2:$W$999,16,0)</f>
        <v>0</v>
      </c>
    </row>
    <row r="192" spans="1:27" ht="29.1" customHeight="1" x14ac:dyDescent="0.2">
      <c r="A192" s="13">
        <v>179</v>
      </c>
      <c r="B192" s="13" t="s">
        <v>37</v>
      </c>
      <c r="C192" s="13" t="s">
        <v>90</v>
      </c>
      <c r="D192" s="14" t="s">
        <v>221</v>
      </c>
      <c r="E192" s="13" t="s">
        <v>40</v>
      </c>
      <c r="F192" s="13">
        <v>2308708</v>
      </c>
      <c r="G192" s="13">
        <f>VLOOKUP(D192,[1]Planilha2!$A$2:$W$999,2,0)</f>
        <v>6</v>
      </c>
      <c r="H192" s="13">
        <f>VLOOKUP(D192,[1]Planilha2!$A$2:$W$999,19,0)</f>
        <v>4</v>
      </c>
      <c r="I192" s="13">
        <f>VLOOKUP(D192,[1]Planilha2!$A$2:$W$999,20,0)</f>
        <v>7</v>
      </c>
      <c r="J192" s="13">
        <f>VLOOKUP(D192,[1]Planilha2!$A$2:$W$999,21,0)</f>
        <v>2</v>
      </c>
      <c r="K192" s="13">
        <v>0</v>
      </c>
      <c r="L192" s="13">
        <v>0</v>
      </c>
      <c r="M192" s="13">
        <f>VLOOKUP(D192,[1]Planilha2!$A$2:$W$999,17,0)</f>
        <v>0</v>
      </c>
      <c r="N192" s="13">
        <f>VLOOKUP(D192,[1]Planilha2!$A$2:$W$999,18,0)</f>
        <v>0</v>
      </c>
      <c r="O192" s="13">
        <f>VLOOKUP(D192,[1]Planilha2!$A$2:$W$999,4,0)</f>
        <v>0</v>
      </c>
      <c r="P192" s="13">
        <f>VLOOKUP(D192,[1]Planilha2!$A$2:$W$999,5,0)</f>
        <v>0</v>
      </c>
      <c r="Q192" s="13">
        <f>VLOOKUP(D192,[1]Planilha2!$A$2:$W$999,6,0)</f>
        <v>0</v>
      </c>
      <c r="R192" s="13">
        <f>VLOOKUP(D192,[1]Planilha2!$A$2:$W$999,7,0)</f>
        <v>0</v>
      </c>
      <c r="S192" s="13">
        <f>VLOOKUP(D192,[1]Planilha2!$A$2:$W$999,8,0)</f>
        <v>0</v>
      </c>
      <c r="T192" s="13">
        <f>VLOOKUP(D192,[1]Planilha2!$A$2:$W$999,9,0)</f>
        <v>0</v>
      </c>
      <c r="U192" s="13">
        <f>VLOOKUP(D192,[1]Planilha2!$A$2:$W$999,10,0)</f>
        <v>0</v>
      </c>
      <c r="V192" s="13">
        <f>VLOOKUP(D192,[1]Planilha2!$A$2:$W$999,11,0)</f>
        <v>0</v>
      </c>
      <c r="W192" s="13">
        <f>VLOOKUP(D192,[1]Planilha2!$A$2:$W$899,12,0)</f>
        <v>0</v>
      </c>
      <c r="X192" s="13">
        <f>VLOOKUP(D192,[1]Planilha2!$A$2:$W$999,13,0)</f>
        <v>0</v>
      </c>
      <c r="Y192" s="13">
        <f>VLOOKUP(D192,[1]Planilha2!$A$2:$W$999,14,0)</f>
        <v>0</v>
      </c>
      <c r="Z192" s="13">
        <f>VLOOKUP(D192,[1]Planilha2!$A$2:$W$999,15,0)</f>
        <v>0</v>
      </c>
      <c r="AA192" s="13">
        <f>VLOOKUP(D192,[1]Planilha2!$A$2:$W$999,16,0)</f>
        <v>0</v>
      </c>
    </row>
    <row r="193" spans="1:27" ht="29.1" customHeight="1" x14ac:dyDescent="0.2">
      <c r="A193" s="13">
        <v>180</v>
      </c>
      <c r="B193" s="13" t="s">
        <v>37</v>
      </c>
      <c r="C193" s="13" t="s">
        <v>90</v>
      </c>
      <c r="D193" s="14" t="s">
        <v>222</v>
      </c>
      <c r="E193" s="13" t="s">
        <v>40</v>
      </c>
      <c r="F193" s="13">
        <v>2309300</v>
      </c>
      <c r="G193" s="13">
        <f>VLOOKUP(D193,[1]Planilha2!$A$2:$W$999,2,0)</f>
        <v>4.5</v>
      </c>
      <c r="H193" s="13">
        <f>VLOOKUP(D193,[1]Planilha2!$A$2:$W$999,19,0)</f>
        <v>1</v>
      </c>
      <c r="I193" s="13">
        <f>VLOOKUP(D193,[1]Planilha2!$A$2:$W$999,20,0)</f>
        <v>7</v>
      </c>
      <c r="J193" s="13">
        <f>VLOOKUP(D193,[1]Planilha2!$A$2:$W$999,21,0)</f>
        <v>2</v>
      </c>
      <c r="K193" s="13">
        <v>0</v>
      </c>
      <c r="L193" s="13">
        <v>0</v>
      </c>
      <c r="M193" s="13">
        <f>VLOOKUP(D193,[1]Planilha2!$A$2:$W$999,17,0)</f>
        <v>0</v>
      </c>
      <c r="N193" s="13">
        <f>VLOOKUP(D193,[1]Planilha2!$A$2:$W$999,18,0)</f>
        <v>0</v>
      </c>
      <c r="O193" s="13">
        <f>VLOOKUP(D193,[1]Planilha2!$A$2:$W$999,4,0)</f>
        <v>0</v>
      </c>
      <c r="P193" s="13">
        <f>VLOOKUP(D193,[1]Planilha2!$A$2:$W$999,5,0)</f>
        <v>0</v>
      </c>
      <c r="Q193" s="13">
        <f>VLOOKUP(D193,[1]Planilha2!$A$2:$W$999,6,0)</f>
        <v>0</v>
      </c>
      <c r="R193" s="13">
        <f>VLOOKUP(D193,[1]Planilha2!$A$2:$W$999,7,0)</f>
        <v>0</v>
      </c>
      <c r="S193" s="13">
        <f>VLOOKUP(D193,[1]Planilha2!$A$2:$W$999,8,0)</f>
        <v>0</v>
      </c>
      <c r="T193" s="13">
        <f>VLOOKUP(D193,[1]Planilha2!$A$2:$W$999,9,0)</f>
        <v>0</v>
      </c>
      <c r="U193" s="13">
        <f>VLOOKUP(D193,[1]Planilha2!$A$2:$W$999,10,0)</f>
        <v>0</v>
      </c>
      <c r="V193" s="13">
        <f>VLOOKUP(D193,[1]Planilha2!$A$2:$W$999,11,0)</f>
        <v>0</v>
      </c>
      <c r="W193" s="13">
        <f>VLOOKUP(D193,[1]Planilha2!$A$2:$W$899,12,0)</f>
        <v>0</v>
      </c>
      <c r="X193" s="13">
        <f>VLOOKUP(D193,[1]Planilha2!$A$2:$W$999,13,0)</f>
        <v>0</v>
      </c>
      <c r="Y193" s="13">
        <f>VLOOKUP(D193,[1]Planilha2!$A$2:$W$999,14,0)</f>
        <v>0</v>
      </c>
      <c r="Z193" s="13">
        <f>VLOOKUP(D193,[1]Planilha2!$A$2:$W$999,15,0)</f>
        <v>0</v>
      </c>
      <c r="AA193" s="13">
        <f>VLOOKUP(D193,[1]Planilha2!$A$2:$W$999,16,0)</f>
        <v>0</v>
      </c>
    </row>
    <row r="194" spans="1:27" ht="29.1" customHeight="1" x14ac:dyDescent="0.2">
      <c r="A194" s="13">
        <v>181</v>
      </c>
      <c r="B194" s="13" t="s">
        <v>37</v>
      </c>
      <c r="C194" s="13" t="s">
        <v>90</v>
      </c>
      <c r="D194" s="14" t="s">
        <v>223</v>
      </c>
      <c r="E194" s="13" t="s">
        <v>40</v>
      </c>
      <c r="F194" s="13">
        <v>2309607</v>
      </c>
      <c r="G194" s="13">
        <f>VLOOKUP(D194,[1]Planilha2!$A$2:$W$999,2,0)</f>
        <v>5.5</v>
      </c>
      <c r="H194" s="13">
        <f>VLOOKUP(D194,[1]Planilha2!$A$2:$W$999,19,0)</f>
        <v>4</v>
      </c>
      <c r="I194" s="13">
        <f>VLOOKUP(D194,[1]Planilha2!$A$2:$W$999,20,0)</f>
        <v>14</v>
      </c>
      <c r="J194" s="13">
        <f>VLOOKUP(D194,[1]Planilha2!$A$2:$W$999,21,0)</f>
        <v>2</v>
      </c>
      <c r="K194" s="13">
        <v>0</v>
      </c>
      <c r="L194" s="13">
        <v>0</v>
      </c>
      <c r="M194" s="13">
        <f>VLOOKUP(D194,[1]Planilha2!$A$2:$W$999,17,0)</f>
        <v>0</v>
      </c>
      <c r="N194" s="13">
        <f>VLOOKUP(D194,[1]Planilha2!$A$2:$W$999,18,0)</f>
        <v>0</v>
      </c>
      <c r="O194" s="13">
        <f>VLOOKUP(D194,[1]Planilha2!$A$2:$W$999,4,0)</f>
        <v>0</v>
      </c>
      <c r="P194" s="13">
        <f>VLOOKUP(D194,[1]Planilha2!$A$2:$W$999,5,0)</f>
        <v>0</v>
      </c>
      <c r="Q194" s="13">
        <f>VLOOKUP(D194,[1]Planilha2!$A$2:$W$999,6,0)</f>
        <v>0</v>
      </c>
      <c r="R194" s="13">
        <f>VLOOKUP(D194,[1]Planilha2!$A$2:$W$999,7,0)</f>
        <v>0</v>
      </c>
      <c r="S194" s="13">
        <f>VLOOKUP(D194,[1]Planilha2!$A$2:$W$999,8,0)</f>
        <v>0</v>
      </c>
      <c r="T194" s="13">
        <f>VLOOKUP(D194,[1]Planilha2!$A$2:$W$999,9,0)</f>
        <v>0</v>
      </c>
      <c r="U194" s="13">
        <f>VLOOKUP(D194,[1]Planilha2!$A$2:$W$999,10,0)</f>
        <v>0</v>
      </c>
      <c r="V194" s="13">
        <f>VLOOKUP(D194,[1]Planilha2!$A$2:$W$999,11,0)</f>
        <v>0</v>
      </c>
      <c r="W194" s="13">
        <f>VLOOKUP(D194,[1]Planilha2!$A$2:$W$899,12,0)</f>
        <v>0</v>
      </c>
      <c r="X194" s="13">
        <f>VLOOKUP(D194,[1]Planilha2!$A$2:$W$999,13,0)</f>
        <v>0</v>
      </c>
      <c r="Y194" s="13">
        <f>VLOOKUP(D194,[1]Planilha2!$A$2:$W$999,14,0)</f>
        <v>0</v>
      </c>
      <c r="Z194" s="13">
        <f>VLOOKUP(D194,[1]Planilha2!$A$2:$W$999,15,0)</f>
        <v>0</v>
      </c>
      <c r="AA194" s="13">
        <f>VLOOKUP(D194,[1]Planilha2!$A$2:$W$999,16,0)</f>
        <v>0</v>
      </c>
    </row>
    <row r="195" spans="1:27" ht="29.1" customHeight="1" x14ac:dyDescent="0.2">
      <c r="A195" s="13">
        <v>182</v>
      </c>
      <c r="B195" s="13" t="s">
        <v>37</v>
      </c>
      <c r="C195" s="13" t="s">
        <v>90</v>
      </c>
      <c r="D195" s="14" t="s">
        <v>224</v>
      </c>
      <c r="E195" s="13" t="s">
        <v>40</v>
      </c>
      <c r="F195" s="13">
        <v>2309706</v>
      </c>
      <c r="G195" s="13">
        <f>VLOOKUP(D195,[1]Planilha2!$A$2:$W$999,2,0)</f>
        <v>6.5</v>
      </c>
      <c r="H195" s="13">
        <f>VLOOKUP(D195,[1]Planilha2!$A$2:$W$999,19,0)</f>
        <v>2</v>
      </c>
      <c r="I195" s="13">
        <f>VLOOKUP(D195,[1]Planilha2!$A$2:$W$999,20,0)</f>
        <v>8</v>
      </c>
      <c r="J195" s="13">
        <f>VLOOKUP(D195,[1]Planilha2!$A$2:$W$999,21,0)</f>
        <v>2</v>
      </c>
      <c r="K195" s="13">
        <v>0</v>
      </c>
      <c r="L195" s="13">
        <v>0</v>
      </c>
      <c r="M195" s="13">
        <f>VLOOKUP(D195,[1]Planilha2!$A$2:$W$999,17,0)</f>
        <v>0</v>
      </c>
      <c r="N195" s="13">
        <f>VLOOKUP(D195,[1]Planilha2!$A$2:$W$999,18,0)</f>
        <v>0</v>
      </c>
      <c r="O195" s="13">
        <f>VLOOKUP(D195,[1]Planilha2!$A$2:$W$999,4,0)</f>
        <v>0</v>
      </c>
      <c r="P195" s="13">
        <f>VLOOKUP(D195,[1]Planilha2!$A$2:$W$999,5,0)</f>
        <v>0</v>
      </c>
      <c r="Q195" s="13">
        <f>VLOOKUP(D195,[1]Planilha2!$A$2:$W$999,6,0)</f>
        <v>0</v>
      </c>
      <c r="R195" s="13">
        <f>VLOOKUP(D195,[1]Planilha2!$A$2:$W$999,7,0)</f>
        <v>0</v>
      </c>
      <c r="S195" s="13">
        <f>VLOOKUP(D195,[1]Planilha2!$A$2:$W$999,8,0)</f>
        <v>0</v>
      </c>
      <c r="T195" s="13">
        <f>VLOOKUP(D195,[1]Planilha2!$A$2:$W$999,9,0)</f>
        <v>0</v>
      </c>
      <c r="U195" s="13">
        <f>VLOOKUP(D195,[1]Planilha2!$A$2:$W$999,10,0)</f>
        <v>0</v>
      </c>
      <c r="V195" s="13">
        <f>VLOOKUP(D195,[1]Planilha2!$A$2:$W$999,11,0)</f>
        <v>0</v>
      </c>
      <c r="W195" s="13">
        <f>VLOOKUP(D195,[1]Planilha2!$A$2:$W$899,12,0)</f>
        <v>0</v>
      </c>
      <c r="X195" s="13">
        <f>VLOOKUP(D195,[1]Planilha2!$A$2:$W$999,13,0)</f>
        <v>0</v>
      </c>
      <c r="Y195" s="13">
        <f>VLOOKUP(D195,[1]Planilha2!$A$2:$W$999,14,0)</f>
        <v>0</v>
      </c>
      <c r="Z195" s="13">
        <f>VLOOKUP(D195,[1]Planilha2!$A$2:$W$999,15,0)</f>
        <v>0</v>
      </c>
      <c r="AA195" s="13">
        <f>VLOOKUP(D195,[1]Planilha2!$A$2:$W$999,16,0)</f>
        <v>0</v>
      </c>
    </row>
    <row r="196" spans="1:27" ht="29.1" customHeight="1" x14ac:dyDescent="0.2">
      <c r="A196" s="13">
        <v>183</v>
      </c>
      <c r="B196" s="13" t="s">
        <v>37</v>
      </c>
      <c r="C196" s="13" t="s">
        <v>90</v>
      </c>
      <c r="D196" s="14" t="s">
        <v>225</v>
      </c>
      <c r="E196" s="13" t="s">
        <v>40</v>
      </c>
      <c r="F196" s="13">
        <v>2311306</v>
      </c>
      <c r="G196" s="13">
        <f>VLOOKUP(D196,[1]Planilha2!$A$2:$W$999,2,0)</f>
        <v>6</v>
      </c>
      <c r="H196" s="13">
        <f>VLOOKUP(D196,[1]Planilha2!$A$2:$W$999,19,0)</f>
        <v>4</v>
      </c>
      <c r="I196" s="13">
        <f>VLOOKUP(D196,[1]Planilha2!$A$2:$W$999,20,0)</f>
        <v>17</v>
      </c>
      <c r="J196" s="13">
        <f>VLOOKUP(D196,[1]Planilha2!$A$2:$W$999,21,0)</f>
        <v>2</v>
      </c>
      <c r="K196" s="13">
        <v>0</v>
      </c>
      <c r="L196" s="13">
        <v>0</v>
      </c>
      <c r="M196" s="13">
        <f>VLOOKUP(D196,[1]Planilha2!$A$2:$W$999,17,0)</f>
        <v>0</v>
      </c>
      <c r="N196" s="13">
        <f>VLOOKUP(D196,[1]Planilha2!$A$2:$W$999,18,0)</f>
        <v>0</v>
      </c>
      <c r="O196" s="13">
        <f>VLOOKUP(D196,[1]Planilha2!$A$2:$W$999,4,0)</f>
        <v>0</v>
      </c>
      <c r="P196" s="13">
        <f>VLOOKUP(D196,[1]Planilha2!$A$2:$W$999,5,0)</f>
        <v>0</v>
      </c>
      <c r="Q196" s="13">
        <f>VLOOKUP(D196,[1]Planilha2!$A$2:$W$999,6,0)</f>
        <v>0</v>
      </c>
      <c r="R196" s="13">
        <f>VLOOKUP(D196,[1]Planilha2!$A$2:$W$999,7,0)</f>
        <v>0</v>
      </c>
      <c r="S196" s="13">
        <f>VLOOKUP(D196,[1]Planilha2!$A$2:$W$999,8,0)</f>
        <v>0</v>
      </c>
      <c r="T196" s="13">
        <f>VLOOKUP(D196,[1]Planilha2!$A$2:$W$999,9,0)</f>
        <v>0</v>
      </c>
      <c r="U196" s="13">
        <f>VLOOKUP(D196,[1]Planilha2!$A$2:$W$999,10,0)</f>
        <v>0</v>
      </c>
      <c r="V196" s="13">
        <f>VLOOKUP(D196,[1]Planilha2!$A$2:$W$999,11,0)</f>
        <v>0</v>
      </c>
      <c r="W196" s="13">
        <f>VLOOKUP(D196,[1]Planilha2!$A$2:$W$899,12,0)</f>
        <v>0</v>
      </c>
      <c r="X196" s="13">
        <f>VLOOKUP(D196,[1]Planilha2!$A$2:$W$999,13,0)</f>
        <v>0</v>
      </c>
      <c r="Y196" s="13">
        <f>VLOOKUP(D196,[1]Planilha2!$A$2:$W$999,14,0)</f>
        <v>0</v>
      </c>
      <c r="Z196" s="13">
        <f>VLOOKUP(D196,[1]Planilha2!$A$2:$W$999,15,0)</f>
        <v>0</v>
      </c>
      <c r="AA196" s="13">
        <f>VLOOKUP(D196,[1]Planilha2!$A$2:$W$999,16,0)</f>
        <v>0</v>
      </c>
    </row>
    <row r="197" spans="1:27" ht="29.1" customHeight="1" x14ac:dyDescent="0.2">
      <c r="A197" s="13">
        <v>184</v>
      </c>
      <c r="B197" s="13" t="s">
        <v>37</v>
      </c>
      <c r="C197" s="13" t="s">
        <v>90</v>
      </c>
      <c r="D197" s="14" t="s">
        <v>226</v>
      </c>
      <c r="E197" s="13" t="s">
        <v>40</v>
      </c>
      <c r="F197" s="13">
        <v>2311405</v>
      </c>
      <c r="G197" s="13">
        <f>VLOOKUP(D197,[1]Planilha2!$A$2:$W$999,2,0)</f>
        <v>10.5</v>
      </c>
      <c r="H197" s="13">
        <f>VLOOKUP(D197,[1]Planilha2!$A$2:$W$999,19,0)</f>
        <v>3</v>
      </c>
      <c r="I197" s="13">
        <f>VLOOKUP(D197,[1]Planilha2!$A$2:$W$999,20,0)</f>
        <v>10</v>
      </c>
      <c r="J197" s="13">
        <f>VLOOKUP(D197,[1]Planilha2!$A$2:$W$999,21,0)</f>
        <v>2</v>
      </c>
      <c r="K197" s="13">
        <v>0</v>
      </c>
      <c r="L197" s="13">
        <v>0</v>
      </c>
      <c r="M197" s="13">
        <f>VLOOKUP(D197,[1]Planilha2!$A$2:$W$999,17,0)</f>
        <v>0</v>
      </c>
      <c r="N197" s="13">
        <f>VLOOKUP(D197,[1]Planilha2!$A$2:$W$999,18,0)</f>
        <v>0</v>
      </c>
      <c r="O197" s="13">
        <f>VLOOKUP(D197,[1]Planilha2!$A$2:$W$999,4,0)</f>
        <v>0</v>
      </c>
      <c r="P197" s="13">
        <f>VLOOKUP(D197,[1]Planilha2!$A$2:$W$999,5,0)</f>
        <v>0</v>
      </c>
      <c r="Q197" s="13">
        <f>VLOOKUP(D197,[1]Planilha2!$A$2:$W$999,6,0)</f>
        <v>0</v>
      </c>
      <c r="R197" s="13">
        <f>VLOOKUP(D197,[1]Planilha2!$A$2:$W$999,7,0)</f>
        <v>0</v>
      </c>
      <c r="S197" s="13">
        <f>VLOOKUP(D197,[1]Planilha2!$A$2:$W$999,8,0)</f>
        <v>0</v>
      </c>
      <c r="T197" s="13">
        <f>VLOOKUP(D197,[1]Planilha2!$A$2:$W$999,9,0)</f>
        <v>0</v>
      </c>
      <c r="U197" s="13">
        <f>VLOOKUP(D197,[1]Planilha2!$A$2:$W$999,10,0)</f>
        <v>0</v>
      </c>
      <c r="V197" s="13">
        <f>VLOOKUP(D197,[1]Planilha2!$A$2:$W$999,11,0)</f>
        <v>0</v>
      </c>
      <c r="W197" s="13">
        <f>VLOOKUP(D197,[1]Planilha2!$A$2:$W$899,12,0)</f>
        <v>0</v>
      </c>
      <c r="X197" s="13">
        <f>VLOOKUP(D197,[1]Planilha2!$A$2:$W$999,13,0)</f>
        <v>0</v>
      </c>
      <c r="Y197" s="13">
        <f>VLOOKUP(D197,[1]Planilha2!$A$2:$W$999,14,0)</f>
        <v>0</v>
      </c>
      <c r="Z197" s="13">
        <f>VLOOKUP(D197,[1]Planilha2!$A$2:$W$999,15,0)</f>
        <v>0</v>
      </c>
      <c r="AA197" s="13">
        <f>VLOOKUP(D197,[1]Planilha2!$A$2:$W$999,16,0)</f>
        <v>0</v>
      </c>
    </row>
    <row r="198" spans="1:27" ht="29.1" customHeight="1" x14ac:dyDescent="0.2">
      <c r="A198" s="13">
        <v>185</v>
      </c>
      <c r="B198" s="13" t="s">
        <v>37</v>
      </c>
      <c r="C198" s="13" t="s">
        <v>90</v>
      </c>
      <c r="D198" s="14" t="s">
        <v>227</v>
      </c>
      <c r="E198" s="13" t="s">
        <v>40</v>
      </c>
      <c r="F198" s="13">
        <v>2311801</v>
      </c>
      <c r="G198" s="13">
        <f>VLOOKUP(D198,[1]Planilha2!$A$2:$W$999,2,0)</f>
        <v>7.5</v>
      </c>
      <c r="H198" s="13">
        <f>VLOOKUP(D198,[1]Planilha2!$A$2:$W$999,19,0)</f>
        <v>3</v>
      </c>
      <c r="I198" s="13">
        <f>VLOOKUP(D198,[1]Planilha2!$A$2:$W$999,20,0)</f>
        <v>5</v>
      </c>
      <c r="J198" s="13">
        <f>VLOOKUP(D198,[1]Planilha2!$A$2:$W$999,21,0)</f>
        <v>2</v>
      </c>
      <c r="K198" s="13">
        <v>0</v>
      </c>
      <c r="L198" s="13">
        <v>0</v>
      </c>
      <c r="M198" s="13">
        <f>VLOOKUP(D198,[1]Planilha2!$A$2:$W$999,17,0)</f>
        <v>0</v>
      </c>
      <c r="N198" s="13">
        <f>VLOOKUP(D198,[1]Planilha2!$A$2:$W$999,18,0)</f>
        <v>0</v>
      </c>
      <c r="O198" s="13">
        <f>VLOOKUP(D198,[1]Planilha2!$A$2:$W$999,4,0)</f>
        <v>0</v>
      </c>
      <c r="P198" s="13">
        <f>VLOOKUP(D198,[1]Planilha2!$A$2:$W$999,5,0)</f>
        <v>0</v>
      </c>
      <c r="Q198" s="13">
        <f>VLOOKUP(D198,[1]Planilha2!$A$2:$W$999,6,0)</f>
        <v>0</v>
      </c>
      <c r="R198" s="13">
        <f>VLOOKUP(D198,[1]Planilha2!$A$2:$W$999,7,0)</f>
        <v>0</v>
      </c>
      <c r="S198" s="13">
        <f>VLOOKUP(D198,[1]Planilha2!$A$2:$W$999,8,0)</f>
        <v>0</v>
      </c>
      <c r="T198" s="13">
        <f>VLOOKUP(D198,[1]Planilha2!$A$2:$W$999,9,0)</f>
        <v>0</v>
      </c>
      <c r="U198" s="13">
        <f>VLOOKUP(D198,[1]Planilha2!$A$2:$W$999,10,0)</f>
        <v>0</v>
      </c>
      <c r="V198" s="13">
        <f>VLOOKUP(D198,[1]Planilha2!$A$2:$W$999,11,0)</f>
        <v>0</v>
      </c>
      <c r="W198" s="13">
        <f>VLOOKUP(D198,[1]Planilha2!$A$2:$W$899,12,0)</f>
        <v>0</v>
      </c>
      <c r="X198" s="13">
        <f>VLOOKUP(D198,[1]Planilha2!$A$2:$W$999,13,0)</f>
        <v>0</v>
      </c>
      <c r="Y198" s="13">
        <f>VLOOKUP(D198,[1]Planilha2!$A$2:$W$999,14,0)</f>
        <v>0</v>
      </c>
      <c r="Z198" s="13">
        <f>VLOOKUP(D198,[1]Planilha2!$A$2:$W$999,15,0)</f>
        <v>0</v>
      </c>
      <c r="AA198" s="13">
        <f>VLOOKUP(D198,[1]Planilha2!$A$2:$W$999,16,0)</f>
        <v>0</v>
      </c>
    </row>
    <row r="199" spans="1:27" ht="29.1" customHeight="1" x14ac:dyDescent="0.2">
      <c r="A199" s="13">
        <v>186</v>
      </c>
      <c r="B199" s="13" t="s">
        <v>37</v>
      </c>
      <c r="C199" s="13" t="s">
        <v>90</v>
      </c>
      <c r="D199" s="14" t="s">
        <v>228</v>
      </c>
      <c r="E199" s="13" t="s">
        <v>40</v>
      </c>
      <c r="F199" s="13">
        <v>2311801</v>
      </c>
      <c r="G199" s="13">
        <f>VLOOKUP(D199,[1]Planilha2!$A$2:$W$999,2,0)</f>
        <v>4.5</v>
      </c>
      <c r="H199" s="13">
        <f>VLOOKUP(D199,[1]Planilha2!$A$2:$W$999,19,0)</f>
        <v>3</v>
      </c>
      <c r="I199" s="13">
        <f>VLOOKUP(D199,[1]Planilha2!$A$2:$W$999,20,0)</f>
        <v>3</v>
      </c>
      <c r="J199" s="13">
        <f>VLOOKUP(D199,[1]Planilha2!$A$2:$W$999,21,0)</f>
        <v>1</v>
      </c>
      <c r="K199" s="13">
        <v>0</v>
      </c>
      <c r="L199" s="13">
        <v>0</v>
      </c>
      <c r="M199" s="13">
        <f>VLOOKUP(D199,[1]Planilha2!$A$2:$W$999,17,0)</f>
        <v>0</v>
      </c>
      <c r="N199" s="13">
        <f>VLOOKUP(D199,[1]Planilha2!$A$2:$W$999,18,0)</f>
        <v>0</v>
      </c>
      <c r="O199" s="13">
        <f>VLOOKUP(D199,[1]Planilha2!$A$2:$W$999,4,0)</f>
        <v>0</v>
      </c>
      <c r="P199" s="13">
        <f>VLOOKUP(D199,[1]Planilha2!$A$2:$W$999,5,0)</f>
        <v>0</v>
      </c>
      <c r="Q199" s="13">
        <f>VLOOKUP(D199,[1]Planilha2!$A$2:$W$999,6,0)</f>
        <v>0</v>
      </c>
      <c r="R199" s="13">
        <f>VLOOKUP(D199,[1]Planilha2!$A$2:$W$999,7,0)</f>
        <v>0</v>
      </c>
      <c r="S199" s="13">
        <f>VLOOKUP(D199,[1]Planilha2!$A$2:$W$999,8,0)</f>
        <v>0</v>
      </c>
      <c r="T199" s="13">
        <f>VLOOKUP(D199,[1]Planilha2!$A$2:$W$999,9,0)</f>
        <v>0</v>
      </c>
      <c r="U199" s="13">
        <f>VLOOKUP(D199,[1]Planilha2!$A$2:$W$999,10,0)</f>
        <v>0</v>
      </c>
      <c r="V199" s="13">
        <f>VLOOKUP(D199,[1]Planilha2!$A$2:$W$999,11,0)</f>
        <v>0</v>
      </c>
      <c r="W199" s="13">
        <f>VLOOKUP(D199,[1]Planilha2!$A$2:$W$899,12,0)</f>
        <v>0</v>
      </c>
      <c r="X199" s="13">
        <f>VLOOKUP(D199,[1]Planilha2!$A$2:$W$999,13,0)</f>
        <v>1</v>
      </c>
      <c r="Y199" s="13">
        <f>VLOOKUP(D199,[1]Planilha2!$A$2:$W$999,14,0)</f>
        <v>0</v>
      </c>
      <c r="Z199" s="13">
        <f>VLOOKUP(D199,[1]Planilha2!$A$2:$W$999,15,0)</f>
        <v>0</v>
      </c>
      <c r="AA199" s="13">
        <f>VLOOKUP(D199,[1]Planilha2!$A$2:$W$999,16,0)</f>
        <v>0</v>
      </c>
    </row>
    <row r="200" spans="1:27" ht="29.1" customHeight="1" x14ac:dyDescent="0.2">
      <c r="A200" s="13">
        <v>187</v>
      </c>
      <c r="B200" s="13" t="s">
        <v>37</v>
      </c>
      <c r="C200" s="13" t="s">
        <v>90</v>
      </c>
      <c r="D200" s="14" t="s">
        <v>229</v>
      </c>
      <c r="E200" s="13" t="s">
        <v>40</v>
      </c>
      <c r="F200" s="13">
        <v>2312205</v>
      </c>
      <c r="G200" s="13">
        <f>VLOOKUP(D200,[1]Planilha2!$A$2:$W$999,2,0)</f>
        <v>5.5</v>
      </c>
      <c r="H200" s="13">
        <f>VLOOKUP(D200,[1]Planilha2!$A$2:$W$999,19,0)</f>
        <v>1</v>
      </c>
      <c r="I200" s="13">
        <f>VLOOKUP(D200,[1]Planilha2!$A$2:$W$999,20,0)</f>
        <v>4</v>
      </c>
      <c r="J200" s="13">
        <f>VLOOKUP(D200,[1]Planilha2!$A$2:$W$999,21,0)</f>
        <v>2</v>
      </c>
      <c r="K200" s="13">
        <v>0</v>
      </c>
      <c r="L200" s="13">
        <v>0</v>
      </c>
      <c r="M200" s="13">
        <f>VLOOKUP(D200,[1]Planilha2!$A$2:$W$999,17,0)</f>
        <v>0</v>
      </c>
      <c r="N200" s="13">
        <f>VLOOKUP(D200,[1]Planilha2!$A$2:$W$999,18,0)</f>
        <v>0</v>
      </c>
      <c r="O200" s="13">
        <f>VLOOKUP(D200,[1]Planilha2!$A$2:$W$999,4,0)</f>
        <v>0</v>
      </c>
      <c r="P200" s="13">
        <f>VLOOKUP(D200,[1]Planilha2!$A$2:$W$999,5,0)</f>
        <v>0</v>
      </c>
      <c r="Q200" s="13">
        <f>VLOOKUP(D200,[1]Planilha2!$A$2:$W$999,6,0)</f>
        <v>0</v>
      </c>
      <c r="R200" s="13">
        <f>VLOOKUP(D200,[1]Planilha2!$A$2:$W$999,7,0)</f>
        <v>0</v>
      </c>
      <c r="S200" s="13">
        <f>VLOOKUP(D200,[1]Planilha2!$A$2:$W$999,8,0)</f>
        <v>0</v>
      </c>
      <c r="T200" s="13">
        <f>VLOOKUP(D200,[1]Planilha2!$A$2:$W$999,9,0)</f>
        <v>0</v>
      </c>
      <c r="U200" s="13">
        <f>VLOOKUP(D200,[1]Planilha2!$A$2:$W$999,10,0)</f>
        <v>0</v>
      </c>
      <c r="V200" s="13">
        <f>VLOOKUP(D200,[1]Planilha2!$A$2:$W$999,11,0)</f>
        <v>0</v>
      </c>
      <c r="W200" s="13">
        <f>VLOOKUP(D200,[1]Planilha2!$A$2:$W$899,12,0)</f>
        <v>0</v>
      </c>
      <c r="X200" s="13">
        <f>VLOOKUP(D200,[1]Planilha2!$A$2:$W$999,13,0)</f>
        <v>0</v>
      </c>
      <c r="Y200" s="13">
        <f>VLOOKUP(D200,[1]Planilha2!$A$2:$W$999,14,0)</f>
        <v>0</v>
      </c>
      <c r="Z200" s="13">
        <f>VLOOKUP(D200,[1]Planilha2!$A$2:$W$999,15,0)</f>
        <v>0</v>
      </c>
      <c r="AA200" s="13">
        <f>VLOOKUP(D200,[1]Planilha2!$A$2:$W$999,16,0)</f>
        <v>0</v>
      </c>
    </row>
    <row r="201" spans="1:27" ht="29.1" customHeight="1" x14ac:dyDescent="0.2">
      <c r="A201" s="13">
        <v>188</v>
      </c>
      <c r="B201" s="13" t="s">
        <v>37</v>
      </c>
      <c r="C201" s="13" t="s">
        <v>90</v>
      </c>
      <c r="D201" s="14" t="s">
        <v>230</v>
      </c>
      <c r="E201" s="13" t="s">
        <v>40</v>
      </c>
      <c r="F201" s="13">
        <v>2313302</v>
      </c>
      <c r="G201" s="13">
        <f>VLOOKUP(D201,[1]Planilha2!$A$2:$W$999,2,0)</f>
        <v>6.5</v>
      </c>
      <c r="H201" s="13">
        <f>VLOOKUP(D201,[1]Planilha2!$A$2:$W$999,19,0)</f>
        <v>3</v>
      </c>
      <c r="I201" s="13">
        <f>VLOOKUP(D201,[1]Planilha2!$A$2:$W$999,20,0)</f>
        <v>4</v>
      </c>
      <c r="J201" s="13">
        <f>VLOOKUP(D201,[1]Planilha2!$A$2:$W$999,21,0)</f>
        <v>1</v>
      </c>
      <c r="K201" s="13">
        <v>0</v>
      </c>
      <c r="L201" s="13">
        <v>0</v>
      </c>
      <c r="M201" s="13">
        <f>VLOOKUP(D201,[1]Planilha2!$A$2:$W$999,17,0)</f>
        <v>0</v>
      </c>
      <c r="N201" s="13">
        <f>VLOOKUP(D201,[1]Planilha2!$A$2:$W$999,18,0)</f>
        <v>0</v>
      </c>
      <c r="O201" s="13">
        <f>VLOOKUP(D201,[1]Planilha2!$A$2:$W$999,4,0)</f>
        <v>0</v>
      </c>
      <c r="P201" s="13">
        <f>VLOOKUP(D201,[1]Planilha2!$A$2:$W$999,5,0)</f>
        <v>0</v>
      </c>
      <c r="Q201" s="13">
        <f>VLOOKUP(D201,[1]Planilha2!$A$2:$W$999,6,0)</f>
        <v>0</v>
      </c>
      <c r="R201" s="13">
        <f>VLOOKUP(D201,[1]Planilha2!$A$2:$W$999,7,0)</f>
        <v>0</v>
      </c>
      <c r="S201" s="13">
        <f>VLOOKUP(D201,[1]Planilha2!$A$2:$W$999,8,0)</f>
        <v>0</v>
      </c>
      <c r="T201" s="13">
        <f>VLOOKUP(D201,[1]Planilha2!$A$2:$W$999,9,0)</f>
        <v>0</v>
      </c>
      <c r="U201" s="13">
        <f>VLOOKUP(D201,[1]Planilha2!$A$2:$W$999,10,0)</f>
        <v>0</v>
      </c>
      <c r="V201" s="13">
        <f>VLOOKUP(D201,[1]Planilha2!$A$2:$W$999,11,0)</f>
        <v>0</v>
      </c>
      <c r="W201" s="13">
        <f>VLOOKUP(D201,[1]Planilha2!$A$2:$W$899,12,0)</f>
        <v>0</v>
      </c>
      <c r="X201" s="13">
        <f>VLOOKUP(D201,[1]Planilha2!$A$2:$W$999,13,0)</f>
        <v>1</v>
      </c>
      <c r="Y201" s="13">
        <f>VLOOKUP(D201,[1]Planilha2!$A$2:$W$999,14,0)</f>
        <v>0</v>
      </c>
      <c r="Z201" s="13">
        <f>VLOOKUP(D201,[1]Planilha2!$A$2:$W$999,15,0)</f>
        <v>0</v>
      </c>
      <c r="AA201" s="13">
        <f>VLOOKUP(D201,[1]Planilha2!$A$2:$W$999,16,0)</f>
        <v>0</v>
      </c>
    </row>
    <row r="202" spans="1:27" ht="29.1" customHeight="1" x14ac:dyDescent="0.2">
      <c r="A202" s="13">
        <v>189</v>
      </c>
      <c r="B202" s="13" t="s">
        <v>37</v>
      </c>
      <c r="C202" s="13" t="s">
        <v>90</v>
      </c>
      <c r="D202" s="14" t="s">
        <v>231</v>
      </c>
      <c r="E202" s="13" t="s">
        <v>40</v>
      </c>
      <c r="F202" s="13">
        <v>2313401</v>
      </c>
      <c r="G202" s="13">
        <f>VLOOKUP(D202,[1]Planilha2!$A$2:$W$999,2,0)</f>
        <v>4.5</v>
      </c>
      <c r="H202" s="13">
        <f>VLOOKUP(D202,[1]Planilha2!$A$2:$W$999,19,0)</f>
        <v>3</v>
      </c>
      <c r="I202" s="13">
        <f>VLOOKUP(D202,[1]Planilha2!$A$2:$W$999,20,0)</f>
        <v>2</v>
      </c>
      <c r="J202" s="13">
        <f>VLOOKUP(D202,[1]Planilha2!$A$2:$W$999,21,0)</f>
        <v>2</v>
      </c>
      <c r="K202" s="13">
        <v>0</v>
      </c>
      <c r="L202" s="13">
        <v>0</v>
      </c>
      <c r="M202" s="13">
        <f>VLOOKUP(D202,[1]Planilha2!$A$2:$W$999,17,0)</f>
        <v>0</v>
      </c>
      <c r="N202" s="13">
        <f>VLOOKUP(D202,[1]Planilha2!$A$2:$W$999,18,0)</f>
        <v>0</v>
      </c>
      <c r="O202" s="13">
        <f>VLOOKUP(D202,[1]Planilha2!$A$2:$W$999,4,0)</f>
        <v>0</v>
      </c>
      <c r="P202" s="13">
        <f>VLOOKUP(D202,[1]Planilha2!$A$2:$W$999,5,0)</f>
        <v>0</v>
      </c>
      <c r="Q202" s="13">
        <f>VLOOKUP(D202,[1]Planilha2!$A$2:$W$999,6,0)</f>
        <v>0</v>
      </c>
      <c r="R202" s="13">
        <f>VLOOKUP(D202,[1]Planilha2!$A$2:$W$999,7,0)</f>
        <v>0</v>
      </c>
      <c r="S202" s="13">
        <f>VLOOKUP(D202,[1]Planilha2!$A$2:$W$999,8,0)</f>
        <v>0</v>
      </c>
      <c r="T202" s="13">
        <f>VLOOKUP(D202,[1]Planilha2!$A$2:$W$999,9,0)</f>
        <v>0</v>
      </c>
      <c r="U202" s="13">
        <f>VLOOKUP(D202,[1]Planilha2!$A$2:$W$999,10,0)</f>
        <v>0</v>
      </c>
      <c r="V202" s="13">
        <f>VLOOKUP(D202,[1]Planilha2!$A$2:$W$999,11,0)</f>
        <v>0</v>
      </c>
      <c r="W202" s="13">
        <f>VLOOKUP(D202,[1]Planilha2!$A$2:$W$899,12,0)</f>
        <v>0</v>
      </c>
      <c r="X202" s="13">
        <f>VLOOKUP(D202,[1]Planilha2!$A$2:$W$999,13,0)</f>
        <v>0</v>
      </c>
      <c r="Y202" s="13">
        <f>VLOOKUP(D202,[1]Planilha2!$A$2:$W$999,14,0)</f>
        <v>0</v>
      </c>
      <c r="Z202" s="13">
        <f>VLOOKUP(D202,[1]Planilha2!$A$2:$W$999,15,0)</f>
        <v>0</v>
      </c>
      <c r="AA202" s="13">
        <f>VLOOKUP(D202,[1]Planilha2!$A$2:$W$999,16,0)</f>
        <v>0</v>
      </c>
    </row>
    <row r="203" spans="1:27" ht="29.1" customHeight="1" x14ac:dyDescent="0.2">
      <c r="A203" s="13">
        <v>190</v>
      </c>
      <c r="B203" s="13" t="s">
        <v>37</v>
      </c>
      <c r="C203" s="13" t="s">
        <v>90</v>
      </c>
      <c r="D203" s="14" t="s">
        <v>232</v>
      </c>
      <c r="E203" s="13" t="s">
        <v>40</v>
      </c>
      <c r="F203" s="13">
        <v>2304400</v>
      </c>
      <c r="G203" s="13">
        <f>VLOOKUP(D203,[1]Planilha2!$A$2:$W$999,2,0)</f>
        <v>8.5</v>
      </c>
      <c r="H203" s="13">
        <f>VLOOKUP(D203,[1]Planilha2!$A$2:$W$999,19,0)</f>
        <v>0</v>
      </c>
      <c r="I203" s="13">
        <f>VLOOKUP(D203,[1]Planilha2!$A$2:$W$999,20,0)</f>
        <v>0</v>
      </c>
      <c r="J203" s="13">
        <f>VLOOKUP(D203,[1]Planilha2!$A$2:$W$999,21,0)</f>
        <v>3</v>
      </c>
      <c r="K203" s="13">
        <v>0</v>
      </c>
      <c r="L203" s="13">
        <v>0</v>
      </c>
      <c r="M203" s="13">
        <f>VLOOKUP(D203,[1]Planilha2!$A$2:$W$999,17,0)</f>
        <v>0</v>
      </c>
      <c r="N203" s="13">
        <f>VLOOKUP(D203,[1]Planilha2!$A$2:$W$999,18,0)</f>
        <v>0</v>
      </c>
      <c r="O203" s="13">
        <f>VLOOKUP(D203,[1]Planilha2!$A$2:$W$999,4,0)</f>
        <v>0</v>
      </c>
      <c r="P203" s="13">
        <f>VLOOKUP(D203,[1]Planilha2!$A$2:$W$999,5,0)</f>
        <v>0</v>
      </c>
      <c r="Q203" s="13">
        <f>VLOOKUP(D203,[1]Planilha2!$A$2:$W$999,6,0)</f>
        <v>0</v>
      </c>
      <c r="R203" s="13">
        <f>VLOOKUP(D203,[1]Planilha2!$A$2:$W$999,7,0)</f>
        <v>0</v>
      </c>
      <c r="S203" s="13">
        <f>VLOOKUP(D203,[1]Planilha2!$A$2:$W$999,8,0)</f>
        <v>0</v>
      </c>
      <c r="T203" s="13">
        <f>VLOOKUP(D203,[1]Planilha2!$A$2:$W$999,9,0)</f>
        <v>0</v>
      </c>
      <c r="U203" s="13">
        <f>VLOOKUP(D203,[1]Planilha2!$A$2:$W$999,10,0)</f>
        <v>0</v>
      </c>
      <c r="V203" s="13">
        <f>VLOOKUP(D203,[1]Planilha2!$A$2:$W$999,11,0)</f>
        <v>0</v>
      </c>
      <c r="W203" s="13">
        <f>VLOOKUP(D203,[1]Planilha2!$A$2:$W$899,12,0)</f>
        <v>0</v>
      </c>
      <c r="X203" s="13">
        <f>VLOOKUP(D203,[1]Planilha2!$A$2:$W$999,13,0)</f>
        <v>0</v>
      </c>
      <c r="Y203" s="13">
        <f>VLOOKUP(D203,[1]Planilha2!$A$2:$W$999,14,0)</f>
        <v>0</v>
      </c>
      <c r="Z203" s="13">
        <f>VLOOKUP(D203,[1]Planilha2!$A$2:$W$999,15,0)</f>
        <v>0</v>
      </c>
      <c r="AA203" s="13">
        <f>VLOOKUP(D203,[1]Planilha2!$A$2:$W$999,16,0)</f>
        <v>0</v>
      </c>
    </row>
    <row r="204" spans="1:27" ht="29.1" customHeight="1" x14ac:dyDescent="0.2">
      <c r="A204" s="13">
        <v>191</v>
      </c>
      <c r="B204" s="13" t="s">
        <v>37</v>
      </c>
      <c r="C204" s="13" t="s">
        <v>90</v>
      </c>
      <c r="D204" s="14" t="s">
        <v>233</v>
      </c>
      <c r="E204" s="13" t="s">
        <v>40</v>
      </c>
      <c r="F204" s="13">
        <v>2304400</v>
      </c>
      <c r="G204" s="13">
        <f>VLOOKUP(D204,[1]Planilha2!$A$2:$W$999,2,0)</f>
        <v>4</v>
      </c>
      <c r="H204" s="13">
        <f>VLOOKUP(D204,[1]Planilha2!$A$2:$W$999,19,0)</f>
        <v>3</v>
      </c>
      <c r="I204" s="13">
        <f>VLOOKUP(D204,[1]Planilha2!$A$2:$W$999,20,0)</f>
        <v>0</v>
      </c>
      <c r="J204" s="13">
        <f>VLOOKUP(D204,[1]Planilha2!$A$2:$W$999,21,0)</f>
        <v>2</v>
      </c>
      <c r="K204" s="13">
        <v>0</v>
      </c>
      <c r="L204" s="13">
        <v>0</v>
      </c>
      <c r="M204" s="13">
        <f>VLOOKUP(D204,[1]Planilha2!$A$2:$W$999,17,0)</f>
        <v>0</v>
      </c>
      <c r="N204" s="13">
        <f>VLOOKUP(D204,[1]Planilha2!$A$2:$W$999,18,0)</f>
        <v>0</v>
      </c>
      <c r="O204" s="13">
        <f>VLOOKUP(D204,[1]Planilha2!$A$2:$W$999,4,0)</f>
        <v>0</v>
      </c>
      <c r="P204" s="13">
        <f>VLOOKUP(D204,[1]Planilha2!$A$2:$W$999,5,0)</f>
        <v>0</v>
      </c>
      <c r="Q204" s="13">
        <f>VLOOKUP(D204,[1]Planilha2!$A$2:$W$999,6,0)</f>
        <v>0</v>
      </c>
      <c r="R204" s="13">
        <f>VLOOKUP(D204,[1]Planilha2!$A$2:$W$999,7,0)</f>
        <v>0</v>
      </c>
      <c r="S204" s="13">
        <f>VLOOKUP(D204,[1]Planilha2!$A$2:$W$999,8,0)</f>
        <v>0</v>
      </c>
      <c r="T204" s="13">
        <f>VLOOKUP(D204,[1]Planilha2!$A$2:$W$999,9,0)</f>
        <v>0</v>
      </c>
      <c r="U204" s="13">
        <f>VLOOKUP(D204,[1]Planilha2!$A$2:$W$999,10,0)</f>
        <v>0</v>
      </c>
      <c r="V204" s="13">
        <f>VLOOKUP(D204,[1]Planilha2!$A$2:$W$999,11,0)</f>
        <v>0</v>
      </c>
      <c r="W204" s="13">
        <f>VLOOKUP(D204,[1]Planilha2!$A$2:$W$899,12,0)</f>
        <v>0</v>
      </c>
      <c r="X204" s="13">
        <f>VLOOKUP(D204,[1]Planilha2!$A$2:$W$999,13,0)</f>
        <v>0</v>
      </c>
      <c r="Y204" s="13">
        <f>VLOOKUP(D204,[1]Planilha2!$A$2:$W$999,14,0)</f>
        <v>0</v>
      </c>
      <c r="Z204" s="13">
        <f>VLOOKUP(D204,[1]Planilha2!$A$2:$W$999,15,0)</f>
        <v>0</v>
      </c>
      <c r="AA204" s="13">
        <f>VLOOKUP(D204,[1]Planilha2!$A$2:$W$999,16,0)</f>
        <v>0</v>
      </c>
    </row>
    <row r="205" spans="1:27" ht="29.1" customHeight="1" x14ac:dyDescent="0.2">
      <c r="A205" s="13">
        <v>192</v>
      </c>
      <c r="B205" s="13" t="s">
        <v>37</v>
      </c>
      <c r="C205" s="13" t="s">
        <v>90</v>
      </c>
      <c r="D205" s="14" t="s">
        <v>234</v>
      </c>
      <c r="E205" s="13" t="s">
        <v>40</v>
      </c>
      <c r="F205" s="13">
        <v>2304400</v>
      </c>
      <c r="G205" s="13">
        <f>VLOOKUP(D205,[1]Planilha2!$A$2:$W$999,2,0)</f>
        <v>3</v>
      </c>
      <c r="H205" s="13">
        <f>VLOOKUP(D205,[1]Planilha2!$A$2:$W$999,19,0)</f>
        <v>2</v>
      </c>
      <c r="I205" s="13">
        <f>VLOOKUP(D205,[1]Planilha2!$A$2:$W$999,20,0)</f>
        <v>0</v>
      </c>
      <c r="J205" s="13">
        <f>VLOOKUP(D205,[1]Planilha2!$A$2:$W$999,21,0)</f>
        <v>0</v>
      </c>
      <c r="K205" s="13">
        <v>0</v>
      </c>
      <c r="L205" s="13">
        <v>0</v>
      </c>
      <c r="M205" s="13">
        <f>VLOOKUP(D205,[1]Planilha2!$A$2:$W$999,17,0)</f>
        <v>0</v>
      </c>
      <c r="N205" s="13">
        <f>VLOOKUP(D205,[1]Planilha2!$A$2:$W$999,18,0)</f>
        <v>0</v>
      </c>
      <c r="O205" s="13">
        <f>VLOOKUP(D205,[1]Planilha2!$A$2:$W$999,4,0)</f>
        <v>0</v>
      </c>
      <c r="P205" s="13">
        <f>VLOOKUP(D205,[1]Planilha2!$A$2:$W$999,5,0)</f>
        <v>0</v>
      </c>
      <c r="Q205" s="13">
        <f>VLOOKUP(D205,[1]Planilha2!$A$2:$W$999,6,0)</f>
        <v>0</v>
      </c>
      <c r="R205" s="13">
        <f>VLOOKUP(D205,[1]Planilha2!$A$2:$W$999,7,0)</f>
        <v>1</v>
      </c>
      <c r="S205" s="13">
        <f>VLOOKUP(D205,[1]Planilha2!$A$2:$W$999,8,0)</f>
        <v>0</v>
      </c>
      <c r="T205" s="13">
        <f>VLOOKUP(D205,[1]Planilha2!$A$2:$W$999,9,0)</f>
        <v>0</v>
      </c>
      <c r="U205" s="13">
        <f>VLOOKUP(D205,[1]Planilha2!$A$2:$W$999,10,0)</f>
        <v>0</v>
      </c>
      <c r="V205" s="13">
        <f>VLOOKUP(D205,[1]Planilha2!$A$2:$W$999,11,0)</f>
        <v>0</v>
      </c>
      <c r="W205" s="13">
        <f>VLOOKUP(D205,[1]Planilha2!$A$2:$W$899,12,0)</f>
        <v>1</v>
      </c>
      <c r="X205" s="13">
        <f>VLOOKUP(D205,[1]Planilha2!$A$2:$W$999,13,0)</f>
        <v>0</v>
      </c>
      <c r="Y205" s="13">
        <f>VLOOKUP(D205,[1]Planilha2!$A$2:$W$999,14,0)</f>
        <v>0</v>
      </c>
      <c r="Z205" s="13">
        <f>VLOOKUP(D205,[1]Planilha2!$A$2:$W$999,15,0)</f>
        <v>0</v>
      </c>
      <c r="AA205" s="13">
        <f>VLOOKUP(D205,[1]Planilha2!$A$2:$W$999,16,0)</f>
        <v>0</v>
      </c>
    </row>
    <row r="206" spans="1:27" ht="29.1" customHeight="1" x14ac:dyDescent="0.2">
      <c r="A206" s="13">
        <v>193</v>
      </c>
      <c r="B206" s="13" t="s">
        <v>37</v>
      </c>
      <c r="C206" s="13" t="s">
        <v>90</v>
      </c>
      <c r="D206" s="14" t="s">
        <v>235</v>
      </c>
      <c r="E206" s="13" t="s">
        <v>40</v>
      </c>
      <c r="F206" s="13">
        <v>2304400</v>
      </c>
      <c r="G206" s="13">
        <f>VLOOKUP(D206,[1]Planilha2!$A$2:$W$999,2,0)</f>
        <v>6.5</v>
      </c>
      <c r="H206" s="13">
        <f>VLOOKUP(D206,[1]Planilha2!$A$2:$W$999,19,0)</f>
        <v>2</v>
      </c>
      <c r="I206" s="13">
        <f>VLOOKUP(D206,[1]Planilha2!$A$2:$W$999,20,0)</f>
        <v>0</v>
      </c>
      <c r="J206" s="13">
        <f>VLOOKUP(D206,[1]Planilha2!$A$2:$W$999,21,0)</f>
        <v>2</v>
      </c>
      <c r="K206" s="13">
        <v>0</v>
      </c>
      <c r="L206" s="13">
        <v>0</v>
      </c>
      <c r="M206" s="13">
        <f>VLOOKUP(D206,[1]Planilha2!$A$2:$W$999,17,0)</f>
        <v>0</v>
      </c>
      <c r="N206" s="13">
        <f>VLOOKUP(D206,[1]Planilha2!$A$2:$W$999,18,0)</f>
        <v>0</v>
      </c>
      <c r="O206" s="13">
        <f>VLOOKUP(D206,[1]Planilha2!$A$2:$W$999,4,0)</f>
        <v>0</v>
      </c>
      <c r="P206" s="13">
        <f>VLOOKUP(D206,[1]Planilha2!$A$2:$W$999,5,0)</f>
        <v>0</v>
      </c>
      <c r="Q206" s="13">
        <f>VLOOKUP(D206,[1]Planilha2!$A$2:$W$999,6,0)</f>
        <v>0</v>
      </c>
      <c r="R206" s="13">
        <f>VLOOKUP(D206,[1]Planilha2!$A$2:$W$999,7,0)</f>
        <v>0</v>
      </c>
      <c r="S206" s="13">
        <f>VLOOKUP(D206,[1]Planilha2!$A$2:$W$999,8,0)</f>
        <v>0</v>
      </c>
      <c r="T206" s="13">
        <f>VLOOKUP(D206,[1]Planilha2!$A$2:$W$999,9,0)</f>
        <v>0</v>
      </c>
      <c r="U206" s="13">
        <f>VLOOKUP(D206,[1]Planilha2!$A$2:$W$999,10,0)</f>
        <v>0</v>
      </c>
      <c r="V206" s="13">
        <f>VLOOKUP(D206,[1]Planilha2!$A$2:$W$999,11,0)</f>
        <v>0</v>
      </c>
      <c r="W206" s="13">
        <f>VLOOKUP(D206,[1]Planilha2!$A$2:$W$899,12,0)</f>
        <v>0</v>
      </c>
      <c r="X206" s="13">
        <f>VLOOKUP(D206,[1]Planilha2!$A$2:$W$999,13,0)</f>
        <v>0</v>
      </c>
      <c r="Y206" s="13">
        <f>VLOOKUP(D206,[1]Planilha2!$A$2:$W$999,14,0)</f>
        <v>0</v>
      </c>
      <c r="Z206" s="13">
        <f>VLOOKUP(D206,[1]Planilha2!$A$2:$W$999,15,0)</f>
        <v>0</v>
      </c>
      <c r="AA206" s="13">
        <f>VLOOKUP(D206,[1]Planilha2!$A$2:$W$999,16,0)</f>
        <v>0</v>
      </c>
    </row>
    <row r="207" spans="1:27" ht="29.1" customHeight="1" x14ac:dyDescent="0.2">
      <c r="A207" s="13">
        <v>194</v>
      </c>
      <c r="B207" s="13" t="s">
        <v>37</v>
      </c>
      <c r="C207" s="13" t="s">
        <v>90</v>
      </c>
      <c r="D207" s="14" t="s">
        <v>236</v>
      </c>
      <c r="E207" s="13" t="s">
        <v>40</v>
      </c>
      <c r="F207" s="13">
        <v>2304400</v>
      </c>
      <c r="G207" s="13">
        <f>VLOOKUP(D207,[1]Planilha2!$A$2:$W$999,2,0)</f>
        <v>4</v>
      </c>
      <c r="H207" s="13">
        <f>VLOOKUP(D207,[1]Planilha2!$A$2:$W$999,19,0)</f>
        <v>2</v>
      </c>
      <c r="I207" s="13">
        <f>VLOOKUP(D207,[1]Planilha2!$A$2:$W$999,20,0)</f>
        <v>0</v>
      </c>
      <c r="J207" s="13">
        <f>VLOOKUP(D207,[1]Planilha2!$A$2:$W$999,21,0)</f>
        <v>1</v>
      </c>
      <c r="K207" s="13">
        <v>0</v>
      </c>
      <c r="L207" s="13">
        <v>0</v>
      </c>
      <c r="M207" s="13">
        <f>VLOOKUP(D207,[1]Planilha2!$A$2:$W$999,17,0)</f>
        <v>0</v>
      </c>
      <c r="N207" s="13">
        <f>VLOOKUP(D207,[1]Planilha2!$A$2:$W$999,18,0)</f>
        <v>0</v>
      </c>
      <c r="O207" s="13">
        <f>VLOOKUP(D207,[1]Planilha2!$A$2:$W$999,4,0)</f>
        <v>0</v>
      </c>
      <c r="P207" s="13">
        <f>VLOOKUP(D207,[1]Planilha2!$A$2:$W$999,5,0)</f>
        <v>0</v>
      </c>
      <c r="Q207" s="13">
        <f>VLOOKUP(D207,[1]Planilha2!$A$2:$W$999,6,0)</f>
        <v>0</v>
      </c>
      <c r="R207" s="13">
        <f>VLOOKUP(D207,[1]Planilha2!$A$2:$W$999,7,0)</f>
        <v>0</v>
      </c>
      <c r="S207" s="13">
        <f>VLOOKUP(D207,[1]Planilha2!$A$2:$W$999,8,0)</f>
        <v>0</v>
      </c>
      <c r="T207" s="13">
        <f>VLOOKUP(D207,[1]Planilha2!$A$2:$W$999,9,0)</f>
        <v>0</v>
      </c>
      <c r="U207" s="13">
        <f>VLOOKUP(D207,[1]Planilha2!$A$2:$W$999,10,0)</f>
        <v>0</v>
      </c>
      <c r="V207" s="13">
        <f>VLOOKUP(D207,[1]Planilha2!$A$2:$W$999,11,0)</f>
        <v>0</v>
      </c>
      <c r="W207" s="13">
        <f>VLOOKUP(D207,[1]Planilha2!$A$2:$W$899,12,0)</f>
        <v>1</v>
      </c>
      <c r="X207" s="13">
        <f>VLOOKUP(D207,[1]Planilha2!$A$2:$W$999,13,0)</f>
        <v>0</v>
      </c>
      <c r="Y207" s="13">
        <f>VLOOKUP(D207,[1]Planilha2!$A$2:$W$999,14,0)</f>
        <v>0</v>
      </c>
      <c r="Z207" s="13">
        <f>VLOOKUP(D207,[1]Planilha2!$A$2:$W$999,15,0)</f>
        <v>0</v>
      </c>
      <c r="AA207" s="13">
        <f>VLOOKUP(D207,[1]Planilha2!$A$2:$W$999,16,0)</f>
        <v>0</v>
      </c>
    </row>
    <row r="208" spans="1:27" ht="29.1" customHeight="1" x14ac:dyDescent="0.2">
      <c r="A208" s="13">
        <v>195</v>
      </c>
      <c r="B208" s="13" t="s">
        <v>37</v>
      </c>
      <c r="C208" s="13" t="s">
        <v>90</v>
      </c>
      <c r="D208" s="14" t="s">
        <v>237</v>
      </c>
      <c r="E208" s="13" t="s">
        <v>40</v>
      </c>
      <c r="F208" s="13">
        <v>2304400</v>
      </c>
      <c r="G208" s="13">
        <f>VLOOKUP(D208,[1]Planilha2!$A$2:$W$999,2,0)</f>
        <v>4</v>
      </c>
      <c r="H208" s="13">
        <f>VLOOKUP(D208,[1]Planilha2!$A$2:$W$999,19,0)</f>
        <v>2</v>
      </c>
      <c r="I208" s="13">
        <f>VLOOKUP(D208,[1]Planilha2!$A$2:$W$999,20,0)</f>
        <v>0</v>
      </c>
      <c r="J208" s="13">
        <f>VLOOKUP(D208,[1]Planilha2!$A$2:$W$999,21,0)</f>
        <v>2</v>
      </c>
      <c r="K208" s="13">
        <v>0</v>
      </c>
      <c r="L208" s="13">
        <v>0</v>
      </c>
      <c r="M208" s="13">
        <f>VLOOKUP(D208,[1]Planilha2!$A$2:$W$999,17,0)</f>
        <v>0</v>
      </c>
      <c r="N208" s="13">
        <f>VLOOKUP(D208,[1]Planilha2!$A$2:$W$999,18,0)</f>
        <v>0</v>
      </c>
      <c r="O208" s="13">
        <f>VLOOKUP(D208,[1]Planilha2!$A$2:$W$999,4,0)</f>
        <v>0</v>
      </c>
      <c r="P208" s="13">
        <f>VLOOKUP(D208,[1]Planilha2!$A$2:$W$999,5,0)</f>
        <v>0</v>
      </c>
      <c r="Q208" s="13">
        <f>VLOOKUP(D208,[1]Planilha2!$A$2:$W$999,6,0)</f>
        <v>0</v>
      </c>
      <c r="R208" s="13">
        <f>VLOOKUP(D208,[1]Planilha2!$A$2:$W$999,7,0)</f>
        <v>0</v>
      </c>
      <c r="S208" s="13">
        <f>VLOOKUP(D208,[1]Planilha2!$A$2:$W$999,8,0)</f>
        <v>0</v>
      </c>
      <c r="T208" s="13">
        <f>VLOOKUP(D208,[1]Planilha2!$A$2:$W$999,9,0)</f>
        <v>0</v>
      </c>
      <c r="U208" s="13">
        <f>VLOOKUP(D208,[1]Planilha2!$A$2:$W$999,10,0)</f>
        <v>0</v>
      </c>
      <c r="V208" s="13">
        <f>VLOOKUP(D208,[1]Planilha2!$A$2:$W$999,11,0)</f>
        <v>0</v>
      </c>
      <c r="W208" s="13">
        <f>VLOOKUP(D208,[1]Planilha2!$A$2:$W$899,12,0)</f>
        <v>0</v>
      </c>
      <c r="X208" s="13">
        <f>VLOOKUP(D208,[1]Planilha2!$A$2:$W$999,13,0)</f>
        <v>0</v>
      </c>
      <c r="Y208" s="13">
        <f>VLOOKUP(D208,[1]Planilha2!$A$2:$W$999,14,0)</f>
        <v>0</v>
      </c>
      <c r="Z208" s="13">
        <f>VLOOKUP(D208,[1]Planilha2!$A$2:$W$999,15,0)</f>
        <v>0</v>
      </c>
      <c r="AA208" s="13">
        <f>VLOOKUP(D208,[1]Planilha2!$A$2:$W$999,16,0)</f>
        <v>0</v>
      </c>
    </row>
    <row r="209" spans="1:27" ht="29.1" customHeight="1" x14ac:dyDescent="0.2">
      <c r="A209" s="13">
        <v>196</v>
      </c>
      <c r="B209" s="13" t="s">
        <v>37</v>
      </c>
      <c r="C209" s="13" t="s">
        <v>90</v>
      </c>
      <c r="D209" s="14" t="s">
        <v>238</v>
      </c>
      <c r="E209" s="13" t="s">
        <v>40</v>
      </c>
      <c r="F209" s="13">
        <v>2304400</v>
      </c>
      <c r="G209" s="13">
        <f>VLOOKUP(D209,[1]Planilha2!$A$2:$W$999,2,0)</f>
        <v>4.5</v>
      </c>
      <c r="H209" s="13">
        <f>VLOOKUP(D209,[1]Planilha2!$A$2:$W$999,19,0)</f>
        <v>3</v>
      </c>
      <c r="I209" s="13">
        <f>VLOOKUP(D209,[1]Planilha2!$A$2:$W$999,20,0)</f>
        <v>0</v>
      </c>
      <c r="J209" s="13">
        <f>VLOOKUP(D209,[1]Planilha2!$A$2:$W$999,21,0)</f>
        <v>1</v>
      </c>
      <c r="K209" s="13">
        <v>0</v>
      </c>
      <c r="L209" s="13">
        <v>0</v>
      </c>
      <c r="M209" s="13">
        <f>VLOOKUP(D209,[1]Planilha2!$A$2:$W$999,17,0)</f>
        <v>0</v>
      </c>
      <c r="N209" s="13">
        <f>VLOOKUP(D209,[1]Planilha2!$A$2:$W$999,18,0)</f>
        <v>0</v>
      </c>
      <c r="O209" s="13">
        <f>VLOOKUP(D209,[1]Planilha2!$A$2:$W$999,4,0)</f>
        <v>0</v>
      </c>
      <c r="P209" s="13">
        <f>VLOOKUP(D209,[1]Planilha2!$A$2:$W$999,5,0)</f>
        <v>0</v>
      </c>
      <c r="Q209" s="13">
        <f>VLOOKUP(D209,[1]Planilha2!$A$2:$W$999,6,0)</f>
        <v>0</v>
      </c>
      <c r="R209" s="13">
        <f>VLOOKUP(D209,[1]Planilha2!$A$2:$W$999,7,0)</f>
        <v>1</v>
      </c>
      <c r="S209" s="13">
        <f>VLOOKUP(D209,[1]Planilha2!$A$2:$W$999,8,0)</f>
        <v>0</v>
      </c>
      <c r="T209" s="13">
        <f>VLOOKUP(D209,[1]Planilha2!$A$2:$W$999,9,0)</f>
        <v>0</v>
      </c>
      <c r="U209" s="13">
        <f>VLOOKUP(D209,[1]Planilha2!$A$2:$W$999,10,0)</f>
        <v>0</v>
      </c>
      <c r="V209" s="13">
        <f>VLOOKUP(D209,[1]Planilha2!$A$2:$W$999,11,0)</f>
        <v>0</v>
      </c>
      <c r="W209" s="13">
        <f>VLOOKUP(D209,[1]Planilha2!$A$2:$W$899,12,0)</f>
        <v>0</v>
      </c>
      <c r="X209" s="13">
        <f>VLOOKUP(D209,[1]Planilha2!$A$2:$W$999,13,0)</f>
        <v>0</v>
      </c>
      <c r="Y209" s="13">
        <f>VLOOKUP(D209,[1]Planilha2!$A$2:$W$999,14,0)</f>
        <v>0</v>
      </c>
      <c r="Z209" s="13">
        <f>VLOOKUP(D209,[1]Planilha2!$A$2:$W$999,15,0)</f>
        <v>0</v>
      </c>
      <c r="AA209" s="13">
        <f>VLOOKUP(D209,[1]Planilha2!$A$2:$W$999,16,0)</f>
        <v>0</v>
      </c>
    </row>
    <row r="210" spans="1:27" ht="29.1" customHeight="1" x14ac:dyDescent="0.2">
      <c r="A210" s="13">
        <v>197</v>
      </c>
      <c r="B210" s="13" t="s">
        <v>37</v>
      </c>
      <c r="C210" s="13" t="s">
        <v>90</v>
      </c>
      <c r="D210" s="14" t="s">
        <v>239</v>
      </c>
      <c r="E210" s="13" t="s">
        <v>40</v>
      </c>
      <c r="F210" s="13">
        <v>2304400</v>
      </c>
      <c r="G210" s="13">
        <f>VLOOKUP(D210,[1]Planilha2!$A$2:$W$999,2,0)</f>
        <v>5.5</v>
      </c>
      <c r="H210" s="13">
        <f>VLOOKUP(D210,[1]Planilha2!$A$2:$W$999,19,0)</f>
        <v>3</v>
      </c>
      <c r="I210" s="13">
        <f>VLOOKUP(D210,[1]Planilha2!$A$2:$W$999,20,0)</f>
        <v>0</v>
      </c>
      <c r="J210" s="13">
        <f>VLOOKUP(D210,[1]Planilha2!$A$2:$W$999,21,0)</f>
        <v>2</v>
      </c>
      <c r="K210" s="13">
        <v>0</v>
      </c>
      <c r="L210" s="13">
        <v>0</v>
      </c>
      <c r="M210" s="13">
        <f>VLOOKUP(D210,[1]Planilha2!$A$2:$W$999,17,0)</f>
        <v>0</v>
      </c>
      <c r="N210" s="13">
        <f>VLOOKUP(D210,[1]Planilha2!$A$2:$W$999,18,0)</f>
        <v>0</v>
      </c>
      <c r="O210" s="13">
        <f>VLOOKUP(D210,[1]Planilha2!$A$2:$W$999,4,0)</f>
        <v>0</v>
      </c>
      <c r="P210" s="13">
        <f>VLOOKUP(D210,[1]Planilha2!$A$2:$W$999,5,0)</f>
        <v>0</v>
      </c>
      <c r="Q210" s="13">
        <f>VLOOKUP(D210,[1]Planilha2!$A$2:$W$999,6,0)</f>
        <v>0</v>
      </c>
      <c r="R210" s="13">
        <f>VLOOKUP(D210,[1]Planilha2!$A$2:$W$999,7,0)</f>
        <v>0</v>
      </c>
      <c r="S210" s="13">
        <f>VLOOKUP(D210,[1]Planilha2!$A$2:$W$999,8,0)</f>
        <v>0</v>
      </c>
      <c r="T210" s="13">
        <f>VLOOKUP(D210,[1]Planilha2!$A$2:$W$999,9,0)</f>
        <v>0</v>
      </c>
      <c r="U210" s="13">
        <f>VLOOKUP(D210,[1]Planilha2!$A$2:$W$999,10,0)</f>
        <v>0</v>
      </c>
      <c r="V210" s="13">
        <f>VLOOKUP(D210,[1]Planilha2!$A$2:$W$999,11,0)</f>
        <v>0</v>
      </c>
      <c r="W210" s="13">
        <f>VLOOKUP(D210,[1]Planilha2!$A$2:$W$899,12,0)</f>
        <v>0</v>
      </c>
      <c r="X210" s="13">
        <f>VLOOKUP(D210,[1]Planilha2!$A$2:$W$999,13,0)</f>
        <v>0</v>
      </c>
      <c r="Y210" s="13">
        <f>VLOOKUP(D210,[1]Planilha2!$A$2:$W$999,14,0)</f>
        <v>0</v>
      </c>
      <c r="Z210" s="13">
        <f>VLOOKUP(D210,[1]Planilha2!$A$2:$W$999,15,0)</f>
        <v>0</v>
      </c>
      <c r="AA210" s="13">
        <f>VLOOKUP(D210,[1]Planilha2!$A$2:$W$999,16,0)</f>
        <v>0</v>
      </c>
    </row>
    <row r="211" spans="1:27" ht="29.1" customHeight="1" x14ac:dyDescent="0.2">
      <c r="A211" s="13">
        <v>198</v>
      </c>
      <c r="B211" s="13" t="s">
        <v>37</v>
      </c>
      <c r="C211" s="13" t="s">
        <v>90</v>
      </c>
      <c r="D211" s="14" t="s">
        <v>240</v>
      </c>
      <c r="E211" s="13" t="s">
        <v>40</v>
      </c>
      <c r="F211" s="13">
        <v>2304400</v>
      </c>
      <c r="G211" s="13">
        <f>VLOOKUP(D211,[1]Planilha2!$A$2:$W$999,2,0)</f>
        <v>4.5</v>
      </c>
      <c r="H211" s="13">
        <f>VLOOKUP(D211,[1]Planilha2!$A$2:$W$999,19,0)</f>
        <v>3</v>
      </c>
      <c r="I211" s="13">
        <f>VLOOKUP(D211,[1]Planilha2!$A$2:$W$999,20,0)</f>
        <v>0</v>
      </c>
      <c r="J211" s="13">
        <f>VLOOKUP(D211,[1]Planilha2!$A$2:$W$999,21,0)</f>
        <v>1</v>
      </c>
      <c r="K211" s="13">
        <v>0</v>
      </c>
      <c r="L211" s="13">
        <v>0</v>
      </c>
      <c r="M211" s="13">
        <f>VLOOKUP(D211,[1]Planilha2!$A$2:$W$999,17,0)</f>
        <v>0</v>
      </c>
      <c r="N211" s="13">
        <f>VLOOKUP(D211,[1]Planilha2!$A$2:$W$999,18,0)</f>
        <v>0</v>
      </c>
      <c r="O211" s="13">
        <f>VLOOKUP(D211,[1]Planilha2!$A$2:$W$999,4,0)</f>
        <v>0</v>
      </c>
      <c r="P211" s="13">
        <f>VLOOKUP(D211,[1]Planilha2!$A$2:$W$999,5,0)</f>
        <v>0</v>
      </c>
      <c r="Q211" s="13">
        <f>VLOOKUP(D211,[1]Planilha2!$A$2:$W$999,6,0)</f>
        <v>0</v>
      </c>
      <c r="R211" s="13">
        <f>VLOOKUP(D211,[1]Planilha2!$A$2:$W$999,7,0)</f>
        <v>1</v>
      </c>
      <c r="S211" s="13">
        <f>VLOOKUP(D211,[1]Planilha2!$A$2:$W$999,8,0)</f>
        <v>0</v>
      </c>
      <c r="T211" s="13">
        <f>VLOOKUP(D211,[1]Planilha2!$A$2:$W$999,9,0)</f>
        <v>0</v>
      </c>
      <c r="U211" s="13">
        <f>VLOOKUP(D211,[1]Planilha2!$A$2:$W$999,10,0)</f>
        <v>0</v>
      </c>
      <c r="V211" s="13">
        <f>VLOOKUP(D211,[1]Planilha2!$A$2:$W$999,11,0)</f>
        <v>0</v>
      </c>
      <c r="W211" s="13">
        <f>VLOOKUP(D211,[1]Planilha2!$A$2:$W$899,12,0)</f>
        <v>0</v>
      </c>
      <c r="X211" s="13">
        <f>VLOOKUP(D211,[1]Planilha2!$A$2:$W$999,13,0)</f>
        <v>0</v>
      </c>
      <c r="Y211" s="13">
        <f>VLOOKUP(D211,[1]Planilha2!$A$2:$W$999,14,0)</f>
        <v>0</v>
      </c>
      <c r="Z211" s="13">
        <f>VLOOKUP(D211,[1]Planilha2!$A$2:$W$999,15,0)</f>
        <v>0</v>
      </c>
      <c r="AA211" s="13">
        <f>VLOOKUP(D211,[1]Planilha2!$A$2:$W$999,16,0)</f>
        <v>0</v>
      </c>
    </row>
    <row r="212" spans="1:27" ht="29.1" customHeight="1" x14ac:dyDescent="0.2">
      <c r="A212" s="13">
        <v>199</v>
      </c>
      <c r="B212" s="13" t="s">
        <v>37</v>
      </c>
      <c r="C212" s="13" t="s">
        <v>90</v>
      </c>
      <c r="D212" s="14" t="s">
        <v>241</v>
      </c>
      <c r="E212" s="13" t="s">
        <v>40</v>
      </c>
      <c r="F212" s="13">
        <v>2304400</v>
      </c>
      <c r="G212" s="13">
        <f>VLOOKUP(D212,[1]Planilha2!$A$2:$W$999,2,0)</f>
        <v>5</v>
      </c>
      <c r="H212" s="13">
        <f>VLOOKUP(D212,[1]Planilha2!$A$2:$W$999,19,0)</f>
        <v>4</v>
      </c>
      <c r="I212" s="13">
        <f>VLOOKUP(D212,[1]Planilha2!$A$2:$W$999,20,0)</f>
        <v>0</v>
      </c>
      <c r="J212" s="13">
        <f>VLOOKUP(D212,[1]Planilha2!$A$2:$W$999,21,0)</f>
        <v>1</v>
      </c>
      <c r="K212" s="13">
        <v>0</v>
      </c>
      <c r="L212" s="13">
        <v>0</v>
      </c>
      <c r="M212" s="13">
        <f>VLOOKUP(D212,[1]Planilha2!$A$2:$W$999,17,0)</f>
        <v>0</v>
      </c>
      <c r="N212" s="13">
        <f>VLOOKUP(D212,[1]Planilha2!$A$2:$W$999,18,0)</f>
        <v>0</v>
      </c>
      <c r="O212" s="13">
        <f>VLOOKUP(D212,[1]Planilha2!$A$2:$W$999,4,0)</f>
        <v>0</v>
      </c>
      <c r="P212" s="13">
        <f>VLOOKUP(D212,[1]Planilha2!$A$2:$W$999,5,0)</f>
        <v>0</v>
      </c>
      <c r="Q212" s="13">
        <f>VLOOKUP(D212,[1]Planilha2!$A$2:$W$999,6,0)</f>
        <v>0</v>
      </c>
      <c r="R212" s="13">
        <f>VLOOKUP(D212,[1]Planilha2!$A$2:$W$999,7,0)</f>
        <v>1</v>
      </c>
      <c r="S212" s="13">
        <f>VLOOKUP(D212,[1]Planilha2!$A$2:$W$999,8,0)</f>
        <v>0</v>
      </c>
      <c r="T212" s="13">
        <f>VLOOKUP(D212,[1]Planilha2!$A$2:$W$999,9,0)</f>
        <v>0</v>
      </c>
      <c r="U212" s="13">
        <f>VLOOKUP(D212,[1]Planilha2!$A$2:$W$999,10,0)</f>
        <v>0</v>
      </c>
      <c r="V212" s="13">
        <f>VLOOKUP(D212,[1]Planilha2!$A$2:$W$999,11,0)</f>
        <v>0</v>
      </c>
      <c r="W212" s="13">
        <f>VLOOKUP(D212,[1]Planilha2!$A$2:$W$899,12,0)</f>
        <v>0</v>
      </c>
      <c r="X212" s="13">
        <f>VLOOKUP(D212,[1]Planilha2!$A$2:$W$999,13,0)</f>
        <v>0</v>
      </c>
      <c r="Y212" s="13">
        <f>VLOOKUP(D212,[1]Planilha2!$A$2:$W$999,14,0)</f>
        <v>0</v>
      </c>
      <c r="Z212" s="13">
        <f>VLOOKUP(D212,[1]Planilha2!$A$2:$W$999,15,0)</f>
        <v>0</v>
      </c>
      <c r="AA212" s="13">
        <f>VLOOKUP(D212,[1]Planilha2!$A$2:$W$999,16,0)</f>
        <v>0</v>
      </c>
    </row>
    <row r="213" spans="1:27" ht="29.1" customHeight="1" x14ac:dyDescent="0.2">
      <c r="A213" s="13">
        <v>200</v>
      </c>
      <c r="B213" s="13" t="s">
        <v>37</v>
      </c>
      <c r="C213" s="13" t="s">
        <v>90</v>
      </c>
      <c r="D213" s="14" t="s">
        <v>242</v>
      </c>
      <c r="E213" s="13" t="s">
        <v>40</v>
      </c>
      <c r="F213" s="13">
        <v>2303709</v>
      </c>
      <c r="G213" s="13">
        <f>VLOOKUP(D213,[1]Planilha2!$A$2:$W$999,2,0)</f>
        <v>5</v>
      </c>
      <c r="H213" s="13">
        <f>VLOOKUP(D213,[1]Planilha2!$A$2:$W$999,19,0)</f>
        <v>2</v>
      </c>
      <c r="I213" s="13">
        <f>VLOOKUP(D213,[1]Planilha2!$A$2:$W$999,20,0)</f>
        <v>3</v>
      </c>
      <c r="J213" s="13">
        <f>VLOOKUP(D213,[1]Planilha2!$A$2:$W$999,21,0)</f>
        <v>1</v>
      </c>
      <c r="K213" s="13">
        <v>0</v>
      </c>
      <c r="L213" s="13">
        <v>0</v>
      </c>
      <c r="M213" s="13">
        <f>VLOOKUP(D213,[1]Planilha2!$A$2:$W$999,17,0)</f>
        <v>0</v>
      </c>
      <c r="N213" s="13">
        <f>VLOOKUP(D213,[1]Planilha2!$A$2:$W$999,18,0)</f>
        <v>0</v>
      </c>
      <c r="O213" s="13">
        <f>VLOOKUP(D213,[1]Planilha2!$A$2:$W$999,4,0)</f>
        <v>0</v>
      </c>
      <c r="P213" s="13">
        <f>VLOOKUP(D213,[1]Planilha2!$A$2:$W$999,5,0)</f>
        <v>0</v>
      </c>
      <c r="Q213" s="13">
        <f>VLOOKUP(D213,[1]Planilha2!$A$2:$W$999,6,0)</f>
        <v>0</v>
      </c>
      <c r="R213" s="13">
        <f>VLOOKUP(D213,[1]Planilha2!$A$2:$W$999,7,0)</f>
        <v>1</v>
      </c>
      <c r="S213" s="13">
        <f>VLOOKUP(D213,[1]Planilha2!$A$2:$W$999,8,0)</f>
        <v>0</v>
      </c>
      <c r="T213" s="13">
        <f>VLOOKUP(D213,[1]Planilha2!$A$2:$W$999,9,0)</f>
        <v>0</v>
      </c>
      <c r="U213" s="13">
        <f>VLOOKUP(D213,[1]Planilha2!$A$2:$W$999,10,0)</f>
        <v>0</v>
      </c>
      <c r="V213" s="13">
        <f>VLOOKUP(D213,[1]Planilha2!$A$2:$W$999,11,0)</f>
        <v>0</v>
      </c>
      <c r="W213" s="13">
        <f>VLOOKUP(D213,[1]Planilha2!$A$2:$W$899,12,0)</f>
        <v>0</v>
      </c>
      <c r="X213" s="13">
        <f>VLOOKUP(D213,[1]Planilha2!$A$2:$W$999,13,0)</f>
        <v>0</v>
      </c>
      <c r="Y213" s="13">
        <f>VLOOKUP(D213,[1]Planilha2!$A$2:$W$999,14,0)</f>
        <v>0</v>
      </c>
      <c r="Z213" s="13">
        <f>VLOOKUP(D213,[1]Planilha2!$A$2:$W$999,15,0)</f>
        <v>0</v>
      </c>
      <c r="AA213" s="13">
        <f>VLOOKUP(D213,[1]Planilha2!$A$2:$W$999,16,0)</f>
        <v>0</v>
      </c>
    </row>
    <row r="214" spans="1:27" ht="29.1" customHeight="1" x14ac:dyDescent="0.2">
      <c r="A214" s="13">
        <v>201</v>
      </c>
      <c r="B214" s="13" t="s">
        <v>37</v>
      </c>
      <c r="C214" s="13" t="s">
        <v>90</v>
      </c>
      <c r="D214" s="14" t="s">
        <v>243</v>
      </c>
      <c r="E214" s="13" t="s">
        <v>40</v>
      </c>
      <c r="F214" s="13">
        <v>2304400</v>
      </c>
      <c r="G214" s="13">
        <f>VLOOKUP(D214,[1]Planilha2!$A$2:$W$999,2,0)</f>
        <v>3</v>
      </c>
      <c r="H214" s="13">
        <f>VLOOKUP(D214,[1]Planilha2!$A$2:$W$999,19,0)</f>
        <v>1</v>
      </c>
      <c r="I214" s="13">
        <f>VLOOKUP(D214,[1]Planilha2!$A$2:$W$999,20,0)</f>
        <v>0</v>
      </c>
      <c r="J214" s="13">
        <f>VLOOKUP(D214,[1]Planilha2!$A$2:$W$999,21,0)</f>
        <v>1</v>
      </c>
      <c r="K214" s="13">
        <v>0</v>
      </c>
      <c r="L214" s="13">
        <v>0</v>
      </c>
      <c r="M214" s="13">
        <f>VLOOKUP(D214,[1]Planilha2!$A$2:$W$999,17,0)</f>
        <v>0</v>
      </c>
      <c r="N214" s="13">
        <f>VLOOKUP(D214,[1]Planilha2!$A$2:$W$999,18,0)</f>
        <v>0</v>
      </c>
      <c r="O214" s="13">
        <f>VLOOKUP(D214,[1]Planilha2!$A$2:$W$999,4,0)</f>
        <v>0</v>
      </c>
      <c r="P214" s="13">
        <f>VLOOKUP(D214,[1]Planilha2!$A$2:$W$999,5,0)</f>
        <v>0</v>
      </c>
      <c r="Q214" s="13">
        <f>VLOOKUP(D214,[1]Planilha2!$A$2:$W$999,6,0)</f>
        <v>0</v>
      </c>
      <c r="R214" s="13">
        <f>VLOOKUP(D214,[1]Planilha2!$A$2:$W$999,7,0)</f>
        <v>0</v>
      </c>
      <c r="S214" s="13">
        <f>VLOOKUP(D214,[1]Planilha2!$A$2:$W$999,8,0)</f>
        <v>0</v>
      </c>
      <c r="T214" s="13">
        <f>VLOOKUP(D214,[1]Planilha2!$A$2:$W$999,9,0)</f>
        <v>0</v>
      </c>
      <c r="U214" s="13">
        <f>VLOOKUP(D214,[1]Planilha2!$A$2:$W$999,10,0)</f>
        <v>0</v>
      </c>
      <c r="V214" s="13">
        <f>VLOOKUP(D214,[1]Planilha2!$A$2:$W$999,11,0)</f>
        <v>0</v>
      </c>
      <c r="W214" s="13">
        <f>VLOOKUP(D214,[1]Planilha2!$A$2:$W$899,12,0)</f>
        <v>1</v>
      </c>
      <c r="X214" s="13">
        <f>VLOOKUP(D214,[1]Planilha2!$A$2:$W$999,13,0)</f>
        <v>0</v>
      </c>
      <c r="Y214" s="13">
        <f>VLOOKUP(D214,[1]Planilha2!$A$2:$W$999,14,0)</f>
        <v>0</v>
      </c>
      <c r="Z214" s="13">
        <f>VLOOKUP(D214,[1]Planilha2!$A$2:$W$999,15,0)</f>
        <v>0</v>
      </c>
      <c r="AA214" s="13">
        <f>VLOOKUP(D214,[1]Planilha2!$A$2:$W$999,16,0)</f>
        <v>0</v>
      </c>
    </row>
    <row r="215" spans="1:27" ht="29.1" customHeight="1" x14ac:dyDescent="0.2">
      <c r="A215" s="13">
        <v>202</v>
      </c>
      <c r="B215" s="13" t="s">
        <v>37</v>
      </c>
      <c r="C215" s="13" t="s">
        <v>90</v>
      </c>
      <c r="D215" s="14" t="s">
        <v>244</v>
      </c>
      <c r="E215" s="13" t="s">
        <v>40</v>
      </c>
      <c r="F215" s="13">
        <v>2304400</v>
      </c>
      <c r="G215" s="13">
        <f>VLOOKUP(D215,[1]Planilha2!$A$2:$W$999,2,0)</f>
        <v>5</v>
      </c>
      <c r="H215" s="13">
        <f>VLOOKUP(D215,[1]Planilha2!$A$2:$W$999,19,0)</f>
        <v>1</v>
      </c>
      <c r="I215" s="13">
        <f>VLOOKUP(D215,[1]Planilha2!$A$2:$W$999,20,0)</f>
        <v>0</v>
      </c>
      <c r="J215" s="13">
        <f>VLOOKUP(D215,[1]Planilha2!$A$2:$W$999,21,0)</f>
        <v>2</v>
      </c>
      <c r="K215" s="13">
        <v>0</v>
      </c>
      <c r="L215" s="13">
        <v>0</v>
      </c>
      <c r="M215" s="13">
        <f>VLOOKUP(D215,[1]Planilha2!$A$2:$W$999,17,0)</f>
        <v>0</v>
      </c>
      <c r="N215" s="13">
        <f>VLOOKUP(D215,[1]Planilha2!$A$2:$W$999,18,0)</f>
        <v>0</v>
      </c>
      <c r="O215" s="13">
        <f>VLOOKUP(D215,[1]Planilha2!$A$2:$W$999,4,0)</f>
        <v>0</v>
      </c>
      <c r="P215" s="13">
        <f>VLOOKUP(D215,[1]Planilha2!$A$2:$W$999,5,0)</f>
        <v>0</v>
      </c>
      <c r="Q215" s="13">
        <f>VLOOKUP(D215,[1]Planilha2!$A$2:$W$999,6,0)</f>
        <v>0</v>
      </c>
      <c r="R215" s="13">
        <f>VLOOKUP(D215,[1]Planilha2!$A$2:$W$999,7,0)</f>
        <v>0</v>
      </c>
      <c r="S215" s="13">
        <f>VLOOKUP(D215,[1]Planilha2!$A$2:$W$999,8,0)</f>
        <v>0</v>
      </c>
      <c r="T215" s="13">
        <f>VLOOKUP(D215,[1]Planilha2!$A$2:$W$999,9,0)</f>
        <v>0</v>
      </c>
      <c r="U215" s="13">
        <f>VLOOKUP(D215,[1]Planilha2!$A$2:$W$999,10,0)</f>
        <v>0</v>
      </c>
      <c r="V215" s="13">
        <f>VLOOKUP(D215,[1]Planilha2!$A$2:$W$999,11,0)</f>
        <v>0</v>
      </c>
      <c r="W215" s="13">
        <f>VLOOKUP(D215,[1]Planilha2!$A$2:$W$899,12,0)</f>
        <v>0</v>
      </c>
      <c r="X215" s="13">
        <f>VLOOKUP(D215,[1]Planilha2!$A$2:$W$999,13,0)</f>
        <v>0</v>
      </c>
      <c r="Y215" s="13">
        <f>VLOOKUP(D215,[1]Planilha2!$A$2:$W$999,14,0)</f>
        <v>0</v>
      </c>
      <c r="Z215" s="13">
        <f>VLOOKUP(D215,[1]Planilha2!$A$2:$W$999,15,0)</f>
        <v>0</v>
      </c>
      <c r="AA215" s="13">
        <f>VLOOKUP(D215,[1]Planilha2!$A$2:$W$999,16,0)</f>
        <v>0</v>
      </c>
    </row>
    <row r="216" spans="1:27" ht="29.1" customHeight="1" x14ac:dyDescent="0.2">
      <c r="A216" s="13">
        <v>203</v>
      </c>
      <c r="B216" s="13" t="s">
        <v>37</v>
      </c>
      <c r="C216" s="13" t="s">
        <v>90</v>
      </c>
      <c r="D216" s="14" t="s">
        <v>245</v>
      </c>
      <c r="E216" s="13" t="s">
        <v>40</v>
      </c>
      <c r="F216" s="13">
        <v>2304400</v>
      </c>
      <c r="G216" s="13">
        <f>VLOOKUP(D216,[1]Planilha2!$A$2:$W$999,2,0)</f>
        <v>3</v>
      </c>
      <c r="H216" s="13">
        <f>VLOOKUP(D216,[1]Planilha2!$A$2:$W$999,19,0)</f>
        <v>1</v>
      </c>
      <c r="I216" s="13">
        <f>VLOOKUP(D216,[1]Planilha2!$A$2:$W$999,20,0)</f>
        <v>0</v>
      </c>
      <c r="J216" s="13">
        <f>VLOOKUP(D216,[1]Planilha2!$A$2:$W$999,21,0)</f>
        <v>2</v>
      </c>
      <c r="K216" s="13">
        <v>0</v>
      </c>
      <c r="L216" s="13">
        <v>0</v>
      </c>
      <c r="M216" s="13">
        <f>VLOOKUP(D216,[1]Planilha2!$A$2:$W$999,17,0)</f>
        <v>0</v>
      </c>
      <c r="N216" s="13">
        <f>VLOOKUP(D216,[1]Planilha2!$A$2:$W$999,18,0)</f>
        <v>0</v>
      </c>
      <c r="O216" s="13">
        <f>VLOOKUP(D216,[1]Planilha2!$A$2:$W$999,4,0)</f>
        <v>0</v>
      </c>
      <c r="P216" s="13">
        <f>VLOOKUP(D216,[1]Planilha2!$A$2:$W$999,5,0)</f>
        <v>0</v>
      </c>
      <c r="Q216" s="13">
        <f>VLOOKUP(D216,[1]Planilha2!$A$2:$W$999,6,0)</f>
        <v>0</v>
      </c>
      <c r="R216" s="13">
        <f>VLOOKUP(D216,[1]Planilha2!$A$2:$W$999,7,0)</f>
        <v>0</v>
      </c>
      <c r="S216" s="13">
        <f>VLOOKUP(D216,[1]Planilha2!$A$2:$W$999,8,0)</f>
        <v>0</v>
      </c>
      <c r="T216" s="13">
        <f>VLOOKUP(D216,[1]Planilha2!$A$2:$W$999,9,0)</f>
        <v>0</v>
      </c>
      <c r="U216" s="13">
        <f>VLOOKUP(D216,[1]Planilha2!$A$2:$W$999,10,0)</f>
        <v>0</v>
      </c>
      <c r="V216" s="13">
        <f>VLOOKUP(D216,[1]Planilha2!$A$2:$W$999,11,0)</f>
        <v>0</v>
      </c>
      <c r="W216" s="13">
        <f>VLOOKUP(D216,[1]Planilha2!$A$2:$W$899,12,0)</f>
        <v>0</v>
      </c>
      <c r="X216" s="13">
        <f>VLOOKUP(D216,[1]Planilha2!$A$2:$W$999,13,0)</f>
        <v>0</v>
      </c>
      <c r="Y216" s="13">
        <f>VLOOKUP(D216,[1]Planilha2!$A$2:$W$999,14,0)</f>
        <v>0</v>
      </c>
      <c r="Z216" s="13">
        <f>VLOOKUP(D216,[1]Planilha2!$A$2:$W$999,15,0)</f>
        <v>0</v>
      </c>
      <c r="AA216" s="13">
        <f>VLOOKUP(D216,[1]Planilha2!$A$2:$W$999,16,0)</f>
        <v>0</v>
      </c>
    </row>
    <row r="217" spans="1:27" ht="29.1" customHeight="1" x14ac:dyDescent="0.2">
      <c r="A217" s="13">
        <v>204</v>
      </c>
      <c r="B217" s="13" t="s">
        <v>37</v>
      </c>
      <c r="C217" s="13" t="s">
        <v>90</v>
      </c>
      <c r="D217" s="14" t="s">
        <v>246</v>
      </c>
      <c r="E217" s="13" t="s">
        <v>40</v>
      </c>
      <c r="F217" s="13">
        <v>2304400</v>
      </c>
      <c r="G217" s="13">
        <f>VLOOKUP(D217,[1]Planilha2!$A$2:$W$999,2,0)</f>
        <v>4</v>
      </c>
      <c r="H217" s="13">
        <f>VLOOKUP(D217,[1]Planilha2!$A$2:$W$999,19,0)</f>
        <v>1</v>
      </c>
      <c r="I217" s="13">
        <f>VLOOKUP(D217,[1]Planilha2!$A$2:$W$999,20,0)</f>
        <v>0</v>
      </c>
      <c r="J217" s="13">
        <f>VLOOKUP(D217,[1]Planilha2!$A$2:$W$999,21,0)</f>
        <v>1</v>
      </c>
      <c r="K217" s="13">
        <v>0</v>
      </c>
      <c r="L217" s="13">
        <v>0</v>
      </c>
      <c r="M217" s="13">
        <f>VLOOKUP(D217,[1]Planilha2!$A$2:$W$999,17,0)</f>
        <v>0</v>
      </c>
      <c r="N217" s="13">
        <f>VLOOKUP(D217,[1]Planilha2!$A$2:$W$999,18,0)</f>
        <v>0</v>
      </c>
      <c r="O217" s="13">
        <f>VLOOKUP(D217,[1]Planilha2!$A$2:$W$999,4,0)</f>
        <v>0</v>
      </c>
      <c r="P217" s="13">
        <f>VLOOKUP(D217,[1]Planilha2!$A$2:$W$999,5,0)</f>
        <v>0</v>
      </c>
      <c r="Q217" s="13">
        <f>VLOOKUP(D217,[1]Planilha2!$A$2:$W$999,6,0)</f>
        <v>0</v>
      </c>
      <c r="R217" s="13">
        <f>VLOOKUP(D217,[1]Planilha2!$A$2:$W$999,7,0)</f>
        <v>0</v>
      </c>
      <c r="S217" s="13">
        <f>VLOOKUP(D217,[1]Planilha2!$A$2:$W$999,8,0)</f>
        <v>0</v>
      </c>
      <c r="T217" s="13">
        <f>VLOOKUP(D217,[1]Planilha2!$A$2:$W$999,9,0)</f>
        <v>0</v>
      </c>
      <c r="U217" s="13">
        <f>VLOOKUP(D217,[1]Planilha2!$A$2:$W$999,10,0)</f>
        <v>0</v>
      </c>
      <c r="V217" s="13">
        <f>VLOOKUP(D217,[1]Planilha2!$A$2:$W$999,11,0)</f>
        <v>0</v>
      </c>
      <c r="W217" s="13">
        <f>VLOOKUP(D217,[1]Planilha2!$A$2:$W$899,12,0)</f>
        <v>1</v>
      </c>
      <c r="X217" s="13">
        <f>VLOOKUP(D217,[1]Planilha2!$A$2:$W$999,13,0)</f>
        <v>0</v>
      </c>
      <c r="Y217" s="13">
        <f>VLOOKUP(D217,[1]Planilha2!$A$2:$W$999,14,0)</f>
        <v>0</v>
      </c>
      <c r="Z217" s="13">
        <f>VLOOKUP(D217,[1]Planilha2!$A$2:$W$999,15,0)</f>
        <v>0</v>
      </c>
      <c r="AA217" s="13">
        <f>VLOOKUP(D217,[1]Planilha2!$A$2:$W$999,16,0)</f>
        <v>0</v>
      </c>
    </row>
    <row r="218" spans="1:27" ht="29.1" customHeight="1" x14ac:dyDescent="0.2">
      <c r="A218" s="13">
        <v>205</v>
      </c>
      <c r="B218" s="13" t="s">
        <v>37</v>
      </c>
      <c r="C218" s="13" t="s">
        <v>90</v>
      </c>
      <c r="D218" s="14" t="s">
        <v>247</v>
      </c>
      <c r="E218" s="13" t="s">
        <v>40</v>
      </c>
      <c r="F218" s="13">
        <v>2304400</v>
      </c>
      <c r="G218" s="13">
        <f>VLOOKUP(D218,[1]Planilha2!$A$2:$W$999,2,0)</f>
        <v>4</v>
      </c>
      <c r="H218" s="13">
        <f>VLOOKUP(D218,[1]Planilha2!$A$2:$W$999,19,0)</f>
        <v>1</v>
      </c>
      <c r="I218" s="13">
        <f>VLOOKUP(D218,[1]Planilha2!$A$2:$W$999,20,0)</f>
        <v>0</v>
      </c>
      <c r="J218" s="13">
        <f>VLOOKUP(D218,[1]Planilha2!$A$2:$W$999,21,0)</f>
        <v>2</v>
      </c>
      <c r="K218" s="13">
        <v>0</v>
      </c>
      <c r="L218" s="13">
        <v>0</v>
      </c>
      <c r="M218" s="13">
        <f>VLOOKUP(D218,[1]Planilha2!$A$2:$W$999,17,0)</f>
        <v>0</v>
      </c>
      <c r="N218" s="13">
        <f>VLOOKUP(D218,[1]Planilha2!$A$2:$W$999,18,0)</f>
        <v>0</v>
      </c>
      <c r="O218" s="13">
        <f>VLOOKUP(D218,[1]Planilha2!$A$2:$W$999,4,0)</f>
        <v>0</v>
      </c>
      <c r="P218" s="13">
        <f>VLOOKUP(D218,[1]Planilha2!$A$2:$W$999,5,0)</f>
        <v>0</v>
      </c>
      <c r="Q218" s="13">
        <f>VLOOKUP(D218,[1]Planilha2!$A$2:$W$999,6,0)</f>
        <v>0</v>
      </c>
      <c r="R218" s="13">
        <f>VLOOKUP(D218,[1]Planilha2!$A$2:$W$999,7,0)</f>
        <v>0</v>
      </c>
      <c r="S218" s="13">
        <f>VLOOKUP(D218,[1]Planilha2!$A$2:$W$999,8,0)</f>
        <v>0</v>
      </c>
      <c r="T218" s="13">
        <f>VLOOKUP(D218,[1]Planilha2!$A$2:$W$999,9,0)</f>
        <v>0</v>
      </c>
      <c r="U218" s="13">
        <f>VLOOKUP(D218,[1]Planilha2!$A$2:$W$999,10,0)</f>
        <v>0</v>
      </c>
      <c r="V218" s="13">
        <f>VLOOKUP(D218,[1]Planilha2!$A$2:$W$999,11,0)</f>
        <v>0</v>
      </c>
      <c r="W218" s="13">
        <f>VLOOKUP(D218,[1]Planilha2!$A$2:$W$899,12,0)</f>
        <v>0</v>
      </c>
      <c r="X218" s="13">
        <f>VLOOKUP(D218,[1]Planilha2!$A$2:$W$999,13,0)</f>
        <v>0</v>
      </c>
      <c r="Y218" s="13">
        <f>VLOOKUP(D218,[1]Planilha2!$A$2:$W$999,14,0)</f>
        <v>0</v>
      </c>
      <c r="Z218" s="13">
        <f>VLOOKUP(D218,[1]Planilha2!$A$2:$W$999,15,0)</f>
        <v>0</v>
      </c>
      <c r="AA218" s="13">
        <f>VLOOKUP(D218,[1]Planilha2!$A$2:$W$999,16,0)</f>
        <v>0</v>
      </c>
    </row>
    <row r="219" spans="1:27" ht="29.1" customHeight="1" x14ac:dyDescent="0.2">
      <c r="A219" s="13">
        <v>206</v>
      </c>
      <c r="B219" s="13" t="s">
        <v>37</v>
      </c>
      <c r="C219" s="13" t="s">
        <v>90</v>
      </c>
      <c r="D219" s="14" t="s">
        <v>248</v>
      </c>
      <c r="E219" s="13" t="s">
        <v>40</v>
      </c>
      <c r="F219" s="13">
        <v>2304400</v>
      </c>
      <c r="G219" s="13">
        <f>VLOOKUP(D219,[1]Planilha2!$A$2:$W$999,2,0)</f>
        <v>4</v>
      </c>
      <c r="H219" s="13">
        <f>VLOOKUP(D219,[1]Planilha2!$A$2:$W$999,19,0)</f>
        <v>1</v>
      </c>
      <c r="I219" s="13">
        <f>VLOOKUP(D219,[1]Planilha2!$A$2:$W$999,20,0)</f>
        <v>0</v>
      </c>
      <c r="J219" s="13">
        <f>VLOOKUP(D219,[1]Planilha2!$A$2:$W$999,21,0)</f>
        <v>1</v>
      </c>
      <c r="K219" s="13">
        <v>0</v>
      </c>
      <c r="L219" s="13">
        <v>0</v>
      </c>
      <c r="M219" s="13">
        <f>VLOOKUP(D219,[1]Planilha2!$A$2:$W$999,17,0)</f>
        <v>0</v>
      </c>
      <c r="N219" s="13">
        <f>VLOOKUP(D219,[1]Planilha2!$A$2:$W$999,18,0)</f>
        <v>0</v>
      </c>
      <c r="O219" s="13">
        <f>VLOOKUP(D219,[1]Planilha2!$A$2:$W$999,4,0)</f>
        <v>0</v>
      </c>
      <c r="P219" s="13">
        <f>VLOOKUP(D219,[1]Planilha2!$A$2:$W$999,5,0)</f>
        <v>0</v>
      </c>
      <c r="Q219" s="13">
        <f>VLOOKUP(D219,[1]Planilha2!$A$2:$W$999,6,0)</f>
        <v>0</v>
      </c>
      <c r="R219" s="13">
        <f>VLOOKUP(D219,[1]Planilha2!$A$2:$W$999,7,0)</f>
        <v>1</v>
      </c>
      <c r="S219" s="13">
        <f>VLOOKUP(D219,[1]Planilha2!$A$2:$W$999,8,0)</f>
        <v>0</v>
      </c>
      <c r="T219" s="13">
        <f>VLOOKUP(D219,[1]Planilha2!$A$2:$W$999,9,0)</f>
        <v>0</v>
      </c>
      <c r="U219" s="13">
        <f>VLOOKUP(D219,[1]Planilha2!$A$2:$W$999,10,0)</f>
        <v>0</v>
      </c>
      <c r="V219" s="13">
        <f>VLOOKUP(D219,[1]Planilha2!$A$2:$W$999,11,0)</f>
        <v>0</v>
      </c>
      <c r="W219" s="13">
        <f>VLOOKUP(D219,[1]Planilha2!$A$2:$W$899,12,0)</f>
        <v>0</v>
      </c>
      <c r="X219" s="13">
        <f>VLOOKUP(D219,[1]Planilha2!$A$2:$W$999,13,0)</f>
        <v>0</v>
      </c>
      <c r="Y219" s="13">
        <f>VLOOKUP(D219,[1]Planilha2!$A$2:$W$999,14,0)</f>
        <v>0</v>
      </c>
      <c r="Z219" s="13">
        <f>VLOOKUP(D219,[1]Planilha2!$A$2:$W$999,15,0)</f>
        <v>0</v>
      </c>
      <c r="AA219" s="13">
        <f>VLOOKUP(D219,[1]Planilha2!$A$2:$W$999,16,0)</f>
        <v>0</v>
      </c>
    </row>
    <row r="220" spans="1:27" ht="29.1" customHeight="1" x14ac:dyDescent="0.2">
      <c r="A220" s="13">
        <v>207</v>
      </c>
      <c r="B220" s="13" t="s">
        <v>37</v>
      </c>
      <c r="C220" s="13" t="s">
        <v>90</v>
      </c>
      <c r="D220" s="14" t="s">
        <v>249</v>
      </c>
      <c r="E220" s="13" t="s">
        <v>40</v>
      </c>
      <c r="F220" s="13">
        <v>2304400</v>
      </c>
      <c r="G220" s="13">
        <f>VLOOKUP(D220,[1]Planilha2!$A$2:$W$999,2,0)</f>
        <v>4.5</v>
      </c>
      <c r="H220" s="13">
        <f>VLOOKUP(D220,[1]Planilha2!$A$2:$W$999,19,0)</f>
        <v>1</v>
      </c>
      <c r="I220" s="13">
        <f>VLOOKUP(D220,[1]Planilha2!$A$2:$W$999,20,0)</f>
        <v>0</v>
      </c>
      <c r="J220" s="13">
        <f>VLOOKUP(D220,[1]Planilha2!$A$2:$W$999,21,0)</f>
        <v>2</v>
      </c>
      <c r="K220" s="13">
        <v>0</v>
      </c>
      <c r="L220" s="13">
        <v>0</v>
      </c>
      <c r="M220" s="13">
        <f>VLOOKUP(D220,[1]Planilha2!$A$2:$W$999,17,0)</f>
        <v>0</v>
      </c>
      <c r="N220" s="13">
        <f>VLOOKUP(D220,[1]Planilha2!$A$2:$W$999,18,0)</f>
        <v>0</v>
      </c>
      <c r="O220" s="13">
        <f>VLOOKUP(D220,[1]Planilha2!$A$2:$W$999,4,0)</f>
        <v>0</v>
      </c>
      <c r="P220" s="13">
        <f>VLOOKUP(D220,[1]Planilha2!$A$2:$W$999,5,0)</f>
        <v>0</v>
      </c>
      <c r="Q220" s="13">
        <f>VLOOKUP(D220,[1]Planilha2!$A$2:$W$999,6,0)</f>
        <v>0</v>
      </c>
      <c r="R220" s="13">
        <f>VLOOKUP(D220,[1]Planilha2!$A$2:$W$999,7,0)</f>
        <v>0</v>
      </c>
      <c r="S220" s="13">
        <f>VLOOKUP(D220,[1]Planilha2!$A$2:$W$999,8,0)</f>
        <v>0</v>
      </c>
      <c r="T220" s="13">
        <f>VLOOKUP(D220,[1]Planilha2!$A$2:$W$999,9,0)</f>
        <v>0</v>
      </c>
      <c r="U220" s="13">
        <f>VLOOKUP(D220,[1]Planilha2!$A$2:$W$999,10,0)</f>
        <v>0</v>
      </c>
      <c r="V220" s="13">
        <f>VLOOKUP(D220,[1]Planilha2!$A$2:$W$999,11,0)</f>
        <v>0</v>
      </c>
      <c r="W220" s="13">
        <f>VLOOKUP(D220,[1]Planilha2!$A$2:$W$899,12,0)</f>
        <v>0</v>
      </c>
      <c r="X220" s="13">
        <f>VLOOKUP(D220,[1]Planilha2!$A$2:$W$999,13,0)</f>
        <v>0</v>
      </c>
      <c r="Y220" s="13">
        <f>VLOOKUP(D220,[1]Planilha2!$A$2:$W$999,14,0)</f>
        <v>0</v>
      </c>
      <c r="Z220" s="13">
        <f>VLOOKUP(D220,[1]Planilha2!$A$2:$W$999,15,0)</f>
        <v>0</v>
      </c>
      <c r="AA220" s="13">
        <f>VLOOKUP(D220,[1]Planilha2!$A$2:$W$999,16,0)</f>
        <v>0</v>
      </c>
    </row>
    <row r="221" spans="1:27" ht="29.1" customHeight="1" x14ac:dyDescent="0.2">
      <c r="A221" s="13">
        <v>208</v>
      </c>
      <c r="B221" s="13" t="s">
        <v>37</v>
      </c>
      <c r="C221" s="13" t="s">
        <v>90</v>
      </c>
      <c r="D221" s="14" t="s">
        <v>250</v>
      </c>
      <c r="E221" s="13" t="s">
        <v>40</v>
      </c>
      <c r="F221" s="13">
        <v>2304400</v>
      </c>
      <c r="G221" s="13">
        <f>VLOOKUP(D221,[1]Planilha2!$A$2:$W$999,2,0)</f>
        <v>4</v>
      </c>
      <c r="H221" s="13">
        <f>VLOOKUP(D221,[1]Planilha2!$A$2:$W$999,19,0)</f>
        <v>1</v>
      </c>
      <c r="I221" s="13">
        <f>VLOOKUP(D221,[1]Planilha2!$A$2:$W$999,20,0)</f>
        <v>0</v>
      </c>
      <c r="J221" s="13">
        <f>VLOOKUP(D221,[1]Planilha2!$A$2:$W$999,21,0)</f>
        <v>2</v>
      </c>
      <c r="K221" s="13">
        <v>0</v>
      </c>
      <c r="L221" s="13">
        <v>0</v>
      </c>
      <c r="M221" s="13">
        <f>VLOOKUP(D221,[1]Planilha2!$A$2:$W$999,17,0)</f>
        <v>0</v>
      </c>
      <c r="N221" s="13">
        <f>VLOOKUP(D221,[1]Planilha2!$A$2:$W$999,18,0)</f>
        <v>0</v>
      </c>
      <c r="O221" s="13">
        <f>VLOOKUP(D221,[1]Planilha2!$A$2:$W$999,4,0)</f>
        <v>0</v>
      </c>
      <c r="P221" s="13">
        <f>VLOOKUP(D221,[1]Planilha2!$A$2:$W$999,5,0)</f>
        <v>0</v>
      </c>
      <c r="Q221" s="13">
        <f>VLOOKUP(D221,[1]Planilha2!$A$2:$W$999,6,0)</f>
        <v>0</v>
      </c>
      <c r="R221" s="13">
        <f>VLOOKUP(D221,[1]Planilha2!$A$2:$W$999,7,0)</f>
        <v>0</v>
      </c>
      <c r="S221" s="13">
        <f>VLOOKUP(D221,[1]Planilha2!$A$2:$W$999,8,0)</f>
        <v>0</v>
      </c>
      <c r="T221" s="13">
        <f>VLOOKUP(D221,[1]Planilha2!$A$2:$W$999,9,0)</f>
        <v>0</v>
      </c>
      <c r="U221" s="13">
        <f>VLOOKUP(D221,[1]Planilha2!$A$2:$W$999,10,0)</f>
        <v>0</v>
      </c>
      <c r="V221" s="13">
        <f>VLOOKUP(D221,[1]Planilha2!$A$2:$W$999,11,0)</f>
        <v>0</v>
      </c>
      <c r="W221" s="13">
        <f>VLOOKUP(D221,[1]Planilha2!$A$2:$W$899,12,0)</f>
        <v>0</v>
      </c>
      <c r="X221" s="13">
        <f>VLOOKUP(D221,[1]Planilha2!$A$2:$W$999,13,0)</f>
        <v>0</v>
      </c>
      <c r="Y221" s="13">
        <f>VLOOKUP(D221,[1]Planilha2!$A$2:$W$999,14,0)</f>
        <v>0</v>
      </c>
      <c r="Z221" s="13">
        <f>VLOOKUP(D221,[1]Planilha2!$A$2:$W$999,15,0)</f>
        <v>0</v>
      </c>
      <c r="AA221" s="13">
        <f>VLOOKUP(D221,[1]Planilha2!$A$2:$W$999,16,0)</f>
        <v>0</v>
      </c>
    </row>
    <row r="222" spans="1:27" ht="29.1" customHeight="1" x14ac:dyDescent="0.2">
      <c r="A222" s="13">
        <v>209</v>
      </c>
      <c r="B222" s="13" t="s">
        <v>37</v>
      </c>
      <c r="C222" s="13" t="s">
        <v>90</v>
      </c>
      <c r="D222" s="14" t="s">
        <v>251</v>
      </c>
      <c r="E222" s="13" t="s">
        <v>40</v>
      </c>
      <c r="F222" s="13">
        <v>2304400</v>
      </c>
      <c r="G222" s="13">
        <f>VLOOKUP(D222,[1]Planilha2!$A$2:$W$999,2,0)</f>
        <v>4.5</v>
      </c>
      <c r="H222" s="13">
        <f>VLOOKUP(D222,[1]Planilha2!$A$2:$W$999,19,0)</f>
        <v>1</v>
      </c>
      <c r="I222" s="13">
        <f>VLOOKUP(D222,[1]Planilha2!$A$2:$W$999,20,0)</f>
        <v>0</v>
      </c>
      <c r="J222" s="13">
        <f>VLOOKUP(D222,[1]Planilha2!$A$2:$W$999,21,0)</f>
        <v>1</v>
      </c>
      <c r="K222" s="13">
        <v>0</v>
      </c>
      <c r="L222" s="13">
        <v>0</v>
      </c>
      <c r="M222" s="13">
        <f>VLOOKUP(D222,[1]Planilha2!$A$2:$W$999,17,0)</f>
        <v>0</v>
      </c>
      <c r="N222" s="13">
        <f>VLOOKUP(D222,[1]Planilha2!$A$2:$W$999,18,0)</f>
        <v>0</v>
      </c>
      <c r="O222" s="13">
        <f>VLOOKUP(D222,[1]Planilha2!$A$2:$W$999,4,0)</f>
        <v>0</v>
      </c>
      <c r="P222" s="13">
        <f>VLOOKUP(D222,[1]Planilha2!$A$2:$W$999,5,0)</f>
        <v>0</v>
      </c>
      <c r="Q222" s="13">
        <f>VLOOKUP(D222,[1]Planilha2!$A$2:$W$999,6,0)</f>
        <v>0</v>
      </c>
      <c r="R222" s="13">
        <f>VLOOKUP(D222,[1]Planilha2!$A$2:$W$999,7,0)</f>
        <v>0</v>
      </c>
      <c r="S222" s="13">
        <f>VLOOKUP(D222,[1]Planilha2!$A$2:$W$999,8,0)</f>
        <v>0</v>
      </c>
      <c r="T222" s="13">
        <f>VLOOKUP(D222,[1]Planilha2!$A$2:$W$999,9,0)</f>
        <v>0</v>
      </c>
      <c r="U222" s="13">
        <f>VLOOKUP(D222,[1]Planilha2!$A$2:$W$999,10,0)</f>
        <v>0</v>
      </c>
      <c r="V222" s="13">
        <f>VLOOKUP(D222,[1]Planilha2!$A$2:$W$999,11,0)</f>
        <v>0</v>
      </c>
      <c r="W222" s="13">
        <f>VLOOKUP(D222,[1]Planilha2!$A$2:$W$899,12,0)</f>
        <v>1</v>
      </c>
      <c r="X222" s="13">
        <f>VLOOKUP(D222,[1]Planilha2!$A$2:$W$999,13,0)</f>
        <v>0</v>
      </c>
      <c r="Y222" s="13">
        <f>VLOOKUP(D222,[1]Planilha2!$A$2:$W$999,14,0)</f>
        <v>0</v>
      </c>
      <c r="Z222" s="13">
        <f>VLOOKUP(D222,[1]Planilha2!$A$2:$W$999,15,0)</f>
        <v>0</v>
      </c>
      <c r="AA222" s="13">
        <f>VLOOKUP(D222,[1]Planilha2!$A$2:$W$999,16,0)</f>
        <v>0</v>
      </c>
    </row>
    <row r="223" spans="1:27" ht="29.1" customHeight="1" x14ac:dyDescent="0.2">
      <c r="A223" s="13">
        <v>210</v>
      </c>
      <c r="B223" s="13" t="s">
        <v>37</v>
      </c>
      <c r="C223" s="13" t="s">
        <v>90</v>
      </c>
      <c r="D223" s="14" t="s">
        <v>252</v>
      </c>
      <c r="E223" s="13" t="s">
        <v>40</v>
      </c>
      <c r="F223" s="13">
        <v>2304400</v>
      </c>
      <c r="G223" s="13">
        <f>VLOOKUP(D223,[1]Planilha2!$A$2:$W$999,2,0)</f>
        <v>4.5</v>
      </c>
      <c r="H223" s="13">
        <f>VLOOKUP(D223,[1]Planilha2!$A$2:$W$999,19,0)</f>
        <v>1</v>
      </c>
      <c r="I223" s="13">
        <f>VLOOKUP(D223,[1]Planilha2!$A$2:$W$999,20,0)</f>
        <v>0</v>
      </c>
      <c r="J223" s="13">
        <f>VLOOKUP(D223,[1]Planilha2!$A$2:$W$999,21,0)</f>
        <v>2</v>
      </c>
      <c r="K223" s="13">
        <v>0</v>
      </c>
      <c r="L223" s="13">
        <v>0</v>
      </c>
      <c r="M223" s="13">
        <f>VLOOKUP(D223,[1]Planilha2!$A$2:$W$999,17,0)</f>
        <v>0</v>
      </c>
      <c r="N223" s="13">
        <f>VLOOKUP(D223,[1]Planilha2!$A$2:$W$999,18,0)</f>
        <v>0</v>
      </c>
      <c r="O223" s="13">
        <f>VLOOKUP(D223,[1]Planilha2!$A$2:$W$999,4,0)</f>
        <v>0</v>
      </c>
      <c r="P223" s="13">
        <f>VLOOKUP(D223,[1]Planilha2!$A$2:$W$999,5,0)</f>
        <v>0</v>
      </c>
      <c r="Q223" s="13">
        <f>VLOOKUP(D223,[1]Planilha2!$A$2:$W$999,6,0)</f>
        <v>0</v>
      </c>
      <c r="R223" s="13">
        <f>VLOOKUP(D223,[1]Planilha2!$A$2:$W$999,7,0)</f>
        <v>0</v>
      </c>
      <c r="S223" s="13">
        <f>VLOOKUP(D223,[1]Planilha2!$A$2:$W$999,8,0)</f>
        <v>0</v>
      </c>
      <c r="T223" s="13">
        <f>VLOOKUP(D223,[1]Planilha2!$A$2:$W$999,9,0)</f>
        <v>0</v>
      </c>
      <c r="U223" s="13">
        <f>VLOOKUP(D223,[1]Planilha2!$A$2:$W$999,10,0)</f>
        <v>0</v>
      </c>
      <c r="V223" s="13">
        <f>VLOOKUP(D223,[1]Planilha2!$A$2:$W$999,11,0)</f>
        <v>0</v>
      </c>
      <c r="W223" s="13">
        <f>VLOOKUP(D223,[1]Planilha2!$A$2:$W$899,12,0)</f>
        <v>0</v>
      </c>
      <c r="X223" s="13">
        <f>VLOOKUP(D223,[1]Planilha2!$A$2:$W$999,13,0)</f>
        <v>0</v>
      </c>
      <c r="Y223" s="13">
        <f>VLOOKUP(D223,[1]Planilha2!$A$2:$W$999,14,0)</f>
        <v>0</v>
      </c>
      <c r="Z223" s="13">
        <f>VLOOKUP(D223,[1]Planilha2!$A$2:$W$999,15,0)</f>
        <v>0</v>
      </c>
      <c r="AA223" s="13">
        <f>VLOOKUP(D223,[1]Planilha2!$A$2:$W$999,16,0)</f>
        <v>0</v>
      </c>
    </row>
    <row r="224" spans="1:27" ht="29.1" customHeight="1" x14ac:dyDescent="0.2">
      <c r="A224" s="13">
        <v>211</v>
      </c>
      <c r="B224" s="13" t="s">
        <v>37</v>
      </c>
      <c r="C224" s="13" t="s">
        <v>90</v>
      </c>
      <c r="D224" s="14" t="s">
        <v>253</v>
      </c>
      <c r="E224" s="13" t="s">
        <v>40</v>
      </c>
      <c r="F224" s="13">
        <v>2303709</v>
      </c>
      <c r="G224" s="13">
        <f>VLOOKUP(D224,[1]Planilha2!$A$2:$W$999,2,0)</f>
        <v>5</v>
      </c>
      <c r="H224" s="13">
        <f>VLOOKUP(D224,[1]Planilha2!$A$2:$W$999,19,0)</f>
        <v>2</v>
      </c>
      <c r="I224" s="13">
        <f>VLOOKUP(D224,[1]Planilha2!$A$2:$W$999,20,0)</f>
        <v>4</v>
      </c>
      <c r="J224" s="13">
        <f>VLOOKUP(D224,[1]Planilha2!$A$2:$W$999,21,0)</f>
        <v>2</v>
      </c>
      <c r="K224" s="13">
        <v>0</v>
      </c>
      <c r="L224" s="13">
        <v>0</v>
      </c>
      <c r="M224" s="13">
        <f>VLOOKUP(D224,[1]Planilha2!$A$2:$W$999,17,0)</f>
        <v>0</v>
      </c>
      <c r="N224" s="13">
        <f>VLOOKUP(D224,[1]Planilha2!$A$2:$W$999,18,0)</f>
        <v>0</v>
      </c>
      <c r="O224" s="13">
        <f>VLOOKUP(D224,[1]Planilha2!$A$2:$W$999,4,0)</f>
        <v>0</v>
      </c>
      <c r="P224" s="13">
        <f>VLOOKUP(D224,[1]Planilha2!$A$2:$W$999,5,0)</f>
        <v>0</v>
      </c>
      <c r="Q224" s="13">
        <f>VLOOKUP(D224,[1]Planilha2!$A$2:$W$999,6,0)</f>
        <v>0</v>
      </c>
      <c r="R224" s="13">
        <f>VLOOKUP(D224,[1]Planilha2!$A$2:$W$999,7,0)</f>
        <v>0</v>
      </c>
      <c r="S224" s="13">
        <f>VLOOKUP(D224,[1]Planilha2!$A$2:$W$999,8,0)</f>
        <v>0</v>
      </c>
      <c r="T224" s="13">
        <f>VLOOKUP(D224,[1]Planilha2!$A$2:$W$999,9,0)</f>
        <v>0</v>
      </c>
      <c r="U224" s="13">
        <f>VLOOKUP(D224,[1]Planilha2!$A$2:$W$999,10,0)</f>
        <v>0</v>
      </c>
      <c r="V224" s="13">
        <f>VLOOKUP(D224,[1]Planilha2!$A$2:$W$999,11,0)</f>
        <v>0</v>
      </c>
      <c r="W224" s="13">
        <f>VLOOKUP(D224,[1]Planilha2!$A$2:$W$899,12,0)</f>
        <v>0</v>
      </c>
      <c r="X224" s="13">
        <f>VLOOKUP(D224,[1]Planilha2!$A$2:$W$999,13,0)</f>
        <v>0</v>
      </c>
      <c r="Y224" s="13">
        <f>VLOOKUP(D224,[1]Planilha2!$A$2:$W$999,14,0)</f>
        <v>0</v>
      </c>
      <c r="Z224" s="13">
        <f>VLOOKUP(D224,[1]Planilha2!$A$2:$W$999,15,0)</f>
        <v>0</v>
      </c>
      <c r="AA224" s="13">
        <f>VLOOKUP(D224,[1]Planilha2!$A$2:$W$999,16,0)</f>
        <v>0</v>
      </c>
    </row>
    <row r="225" spans="1:27" ht="29.1" customHeight="1" x14ac:dyDescent="0.2">
      <c r="A225" s="13">
        <v>212</v>
      </c>
      <c r="B225" s="13" t="s">
        <v>37</v>
      </c>
      <c r="C225" s="13" t="s">
        <v>90</v>
      </c>
      <c r="D225" s="14" t="s">
        <v>254</v>
      </c>
      <c r="E225" s="13" t="s">
        <v>40</v>
      </c>
      <c r="F225" s="13">
        <v>2304400</v>
      </c>
      <c r="G225" s="13">
        <f>VLOOKUP(D225,[1]Planilha2!$A$2:$W$999,2,0)</f>
        <v>4.5</v>
      </c>
      <c r="H225" s="13">
        <f>VLOOKUP(D225,[1]Planilha2!$A$2:$W$999,19,0)</f>
        <v>1</v>
      </c>
      <c r="I225" s="13">
        <f>VLOOKUP(D225,[1]Planilha2!$A$2:$W$999,20,0)</f>
        <v>0</v>
      </c>
      <c r="J225" s="13">
        <f>VLOOKUP(D225,[1]Planilha2!$A$2:$W$999,21,0)</f>
        <v>0</v>
      </c>
      <c r="K225" s="13">
        <v>0</v>
      </c>
      <c r="L225" s="13">
        <v>0</v>
      </c>
      <c r="M225" s="13">
        <f>VLOOKUP(D225,[1]Planilha2!$A$2:$W$999,17,0)</f>
        <v>0</v>
      </c>
      <c r="N225" s="13">
        <f>VLOOKUP(D225,[1]Planilha2!$A$2:$W$999,18,0)</f>
        <v>0</v>
      </c>
      <c r="O225" s="13">
        <f>VLOOKUP(D225,[1]Planilha2!$A$2:$W$999,4,0)</f>
        <v>0</v>
      </c>
      <c r="P225" s="13">
        <f>VLOOKUP(D225,[1]Planilha2!$A$2:$W$999,5,0)</f>
        <v>0</v>
      </c>
      <c r="Q225" s="13">
        <f>VLOOKUP(D225,[1]Planilha2!$A$2:$W$999,6,0)</f>
        <v>0</v>
      </c>
      <c r="R225" s="13">
        <f>VLOOKUP(D225,[1]Planilha2!$A$2:$W$999,7,0)</f>
        <v>1</v>
      </c>
      <c r="S225" s="13">
        <f>VLOOKUP(D225,[1]Planilha2!$A$2:$W$999,8,0)</f>
        <v>0</v>
      </c>
      <c r="T225" s="13">
        <f>VLOOKUP(D225,[1]Planilha2!$A$2:$W$999,9,0)</f>
        <v>0</v>
      </c>
      <c r="U225" s="13">
        <f>VLOOKUP(D225,[1]Planilha2!$A$2:$W$999,10,0)</f>
        <v>0</v>
      </c>
      <c r="V225" s="13">
        <f>VLOOKUP(D225,[1]Planilha2!$A$2:$W$999,11,0)</f>
        <v>0</v>
      </c>
      <c r="W225" s="13">
        <f>VLOOKUP(D225,[1]Planilha2!$A$2:$W$899,12,0)</f>
        <v>1</v>
      </c>
      <c r="X225" s="13">
        <f>VLOOKUP(D225,[1]Planilha2!$A$2:$W$999,13,0)</f>
        <v>0</v>
      </c>
      <c r="Y225" s="13">
        <f>VLOOKUP(D225,[1]Planilha2!$A$2:$W$999,14,0)</f>
        <v>0</v>
      </c>
      <c r="Z225" s="13">
        <f>VLOOKUP(D225,[1]Planilha2!$A$2:$W$999,15,0)</f>
        <v>0</v>
      </c>
      <c r="AA225" s="13">
        <f>VLOOKUP(D225,[1]Planilha2!$A$2:$W$999,16,0)</f>
        <v>0</v>
      </c>
    </row>
    <row r="226" spans="1:27" ht="29.1" customHeight="1" x14ac:dyDescent="0.2">
      <c r="A226" s="13">
        <v>213</v>
      </c>
      <c r="B226" s="13" t="s">
        <v>37</v>
      </c>
      <c r="C226" s="13" t="s">
        <v>90</v>
      </c>
      <c r="D226" s="14" t="s">
        <v>255</v>
      </c>
      <c r="E226" s="13" t="s">
        <v>40</v>
      </c>
      <c r="F226" s="13">
        <v>2307304</v>
      </c>
      <c r="G226" s="13">
        <f>VLOOKUP(D226,[1]Planilha2!$A$2:$W$999,2,0)</f>
        <v>7.5</v>
      </c>
      <c r="H226" s="13">
        <f>VLOOKUP(D226,[1]Planilha2!$A$2:$W$999,19,0)</f>
        <v>1</v>
      </c>
      <c r="I226" s="13">
        <f>VLOOKUP(D226,[1]Planilha2!$A$2:$W$999,20,0)</f>
        <v>2</v>
      </c>
      <c r="J226" s="13">
        <f>VLOOKUP(D226,[1]Planilha2!$A$2:$W$999,21,0)</f>
        <v>1</v>
      </c>
      <c r="K226" s="13">
        <v>0</v>
      </c>
      <c r="L226" s="13">
        <v>0</v>
      </c>
      <c r="M226" s="13">
        <f>VLOOKUP(D226,[1]Planilha2!$A$2:$W$999,17,0)</f>
        <v>0</v>
      </c>
      <c r="N226" s="13">
        <f>VLOOKUP(D226,[1]Planilha2!$A$2:$W$999,18,0)</f>
        <v>0</v>
      </c>
      <c r="O226" s="13">
        <f>VLOOKUP(D226,[1]Planilha2!$A$2:$W$999,4,0)</f>
        <v>0</v>
      </c>
      <c r="P226" s="13">
        <f>VLOOKUP(D226,[1]Planilha2!$A$2:$W$999,5,0)</f>
        <v>0</v>
      </c>
      <c r="Q226" s="13">
        <f>VLOOKUP(D226,[1]Planilha2!$A$2:$W$999,6,0)</f>
        <v>0</v>
      </c>
      <c r="R226" s="13">
        <f>VLOOKUP(D226,[1]Planilha2!$A$2:$W$999,7,0)</f>
        <v>0</v>
      </c>
      <c r="S226" s="13">
        <f>VLOOKUP(D226,[1]Planilha2!$A$2:$W$999,8,0)</f>
        <v>0</v>
      </c>
      <c r="T226" s="13">
        <f>VLOOKUP(D226,[1]Planilha2!$A$2:$W$999,9,0)</f>
        <v>0</v>
      </c>
      <c r="U226" s="13">
        <f>VLOOKUP(D226,[1]Planilha2!$A$2:$W$999,10,0)</f>
        <v>0</v>
      </c>
      <c r="V226" s="13">
        <f>VLOOKUP(D226,[1]Planilha2!$A$2:$W$999,11,0)</f>
        <v>0</v>
      </c>
      <c r="W226" s="13">
        <f>VLOOKUP(D226,[1]Planilha2!$A$2:$W$899,12,0)</f>
        <v>1</v>
      </c>
      <c r="X226" s="13">
        <f>VLOOKUP(D226,[1]Planilha2!$A$2:$W$999,13,0)</f>
        <v>0</v>
      </c>
      <c r="Y226" s="13">
        <f>VLOOKUP(D226,[1]Planilha2!$A$2:$W$999,14,0)</f>
        <v>0</v>
      </c>
      <c r="Z226" s="13">
        <f>VLOOKUP(D226,[1]Planilha2!$A$2:$W$999,15,0)</f>
        <v>0</v>
      </c>
      <c r="AA226" s="13">
        <f>VLOOKUP(D226,[1]Planilha2!$A$2:$W$999,16,0)</f>
        <v>0</v>
      </c>
    </row>
    <row r="227" spans="1:27" ht="29.1" customHeight="1" x14ac:dyDescent="0.2">
      <c r="A227" s="13">
        <v>214</v>
      </c>
      <c r="B227" s="13" t="s">
        <v>37</v>
      </c>
      <c r="C227" s="13" t="s">
        <v>90</v>
      </c>
      <c r="D227" s="14" t="s">
        <v>256</v>
      </c>
      <c r="E227" s="13" t="s">
        <v>40</v>
      </c>
      <c r="F227" s="13">
        <v>2307650</v>
      </c>
      <c r="G227" s="13">
        <f>VLOOKUP(D227,[1]Planilha2!$A$2:$W$999,2,0)</f>
        <v>9</v>
      </c>
      <c r="H227" s="13">
        <f>VLOOKUP(D227,[1]Planilha2!$A$2:$W$999,19,0)</f>
        <v>5</v>
      </c>
      <c r="I227" s="13">
        <f>VLOOKUP(D227,[1]Planilha2!$A$2:$W$999,20,0)</f>
        <v>5</v>
      </c>
      <c r="J227" s="13">
        <f>VLOOKUP(D227,[1]Planilha2!$A$2:$W$999,21,0)</f>
        <v>2</v>
      </c>
      <c r="K227" s="13">
        <v>0</v>
      </c>
      <c r="L227" s="13">
        <v>0</v>
      </c>
      <c r="M227" s="13">
        <f>VLOOKUP(D227,[1]Planilha2!$A$2:$W$999,17,0)</f>
        <v>0</v>
      </c>
      <c r="N227" s="13">
        <f>VLOOKUP(D227,[1]Planilha2!$A$2:$W$999,18,0)</f>
        <v>0</v>
      </c>
      <c r="O227" s="13">
        <f>VLOOKUP(D227,[1]Planilha2!$A$2:$W$999,4,0)</f>
        <v>0</v>
      </c>
      <c r="P227" s="13">
        <f>VLOOKUP(D227,[1]Planilha2!$A$2:$W$999,5,0)</f>
        <v>0</v>
      </c>
      <c r="Q227" s="13">
        <f>VLOOKUP(D227,[1]Planilha2!$A$2:$W$999,6,0)</f>
        <v>0</v>
      </c>
      <c r="R227" s="13">
        <f>VLOOKUP(D227,[1]Planilha2!$A$2:$W$999,7,0)</f>
        <v>0</v>
      </c>
      <c r="S227" s="13">
        <f>VLOOKUP(D227,[1]Planilha2!$A$2:$W$999,8,0)</f>
        <v>0</v>
      </c>
      <c r="T227" s="13">
        <f>VLOOKUP(D227,[1]Planilha2!$A$2:$W$999,9,0)</f>
        <v>0</v>
      </c>
      <c r="U227" s="13">
        <f>VLOOKUP(D227,[1]Planilha2!$A$2:$W$999,10,0)</f>
        <v>0</v>
      </c>
      <c r="V227" s="13">
        <f>VLOOKUP(D227,[1]Planilha2!$A$2:$W$999,11,0)</f>
        <v>0</v>
      </c>
      <c r="W227" s="13">
        <f>VLOOKUP(D227,[1]Planilha2!$A$2:$W$899,12,0)</f>
        <v>0</v>
      </c>
      <c r="X227" s="13">
        <f>VLOOKUP(D227,[1]Planilha2!$A$2:$W$999,13,0)</f>
        <v>0</v>
      </c>
      <c r="Y227" s="13">
        <f>VLOOKUP(D227,[1]Planilha2!$A$2:$W$999,14,0)</f>
        <v>0</v>
      </c>
      <c r="Z227" s="13">
        <f>VLOOKUP(D227,[1]Planilha2!$A$2:$W$999,15,0)</f>
        <v>0</v>
      </c>
      <c r="AA227" s="13">
        <f>VLOOKUP(D227,[1]Planilha2!$A$2:$W$999,16,0)</f>
        <v>0</v>
      </c>
    </row>
    <row r="228" spans="1:27" ht="29.1" customHeight="1" x14ac:dyDescent="0.2">
      <c r="A228" s="13">
        <v>215</v>
      </c>
      <c r="B228" s="13" t="s">
        <v>37</v>
      </c>
      <c r="C228" s="13" t="s">
        <v>90</v>
      </c>
      <c r="D228" s="14" t="s">
        <v>257</v>
      </c>
      <c r="E228" s="13" t="s">
        <v>40</v>
      </c>
      <c r="F228" s="13">
        <v>2312908</v>
      </c>
      <c r="G228" s="13">
        <f>VLOOKUP(D228,[1]Planilha2!$A$2:$W$999,2,0)</f>
        <v>4</v>
      </c>
      <c r="H228" s="13">
        <f>VLOOKUP(D228,[1]Planilha2!$A$2:$W$999,19,0)</f>
        <v>9</v>
      </c>
      <c r="I228" s="13">
        <f>VLOOKUP(D228,[1]Planilha2!$A$2:$W$999,20,0)</f>
        <v>0</v>
      </c>
      <c r="J228" s="13">
        <f>VLOOKUP(D228,[1]Planilha2!$A$2:$W$999,21,0)</f>
        <v>2</v>
      </c>
      <c r="K228" s="13">
        <v>0</v>
      </c>
      <c r="L228" s="13">
        <v>0</v>
      </c>
      <c r="M228" s="13">
        <f>VLOOKUP(D228,[1]Planilha2!$A$2:$W$999,17,0)</f>
        <v>0</v>
      </c>
      <c r="N228" s="13">
        <f>VLOOKUP(D228,[1]Planilha2!$A$2:$W$999,18,0)</f>
        <v>0</v>
      </c>
      <c r="O228" s="13">
        <f>VLOOKUP(D228,[1]Planilha2!$A$2:$W$999,4,0)</f>
        <v>0</v>
      </c>
      <c r="P228" s="13">
        <f>VLOOKUP(D228,[1]Planilha2!$A$2:$W$999,5,0)</f>
        <v>0</v>
      </c>
      <c r="Q228" s="13">
        <f>VLOOKUP(D228,[1]Planilha2!$A$2:$W$999,6,0)</f>
        <v>0</v>
      </c>
      <c r="R228" s="13">
        <f>VLOOKUP(D228,[1]Planilha2!$A$2:$W$999,7,0)</f>
        <v>0</v>
      </c>
      <c r="S228" s="13">
        <f>VLOOKUP(D228,[1]Planilha2!$A$2:$W$999,8,0)</f>
        <v>0</v>
      </c>
      <c r="T228" s="13">
        <f>VLOOKUP(D228,[1]Planilha2!$A$2:$W$999,9,0)</f>
        <v>0</v>
      </c>
      <c r="U228" s="13">
        <f>VLOOKUP(D228,[1]Planilha2!$A$2:$W$999,10,0)</f>
        <v>0</v>
      </c>
      <c r="V228" s="13">
        <f>VLOOKUP(D228,[1]Planilha2!$A$2:$W$999,11,0)</f>
        <v>0</v>
      </c>
      <c r="W228" s="13">
        <f>VLOOKUP(D228,[1]Planilha2!$A$2:$W$899,12,0)</f>
        <v>0</v>
      </c>
      <c r="X228" s="13">
        <f>VLOOKUP(D228,[1]Planilha2!$A$2:$W$999,13,0)</f>
        <v>0</v>
      </c>
      <c r="Y228" s="13">
        <f>VLOOKUP(D228,[1]Planilha2!$A$2:$W$999,14,0)</f>
        <v>0</v>
      </c>
      <c r="Z228" s="13">
        <f>VLOOKUP(D228,[1]Planilha2!$A$2:$W$999,15,0)</f>
        <v>0</v>
      </c>
      <c r="AA228" s="13">
        <f>VLOOKUP(D228,[1]Planilha2!$A$2:$W$999,16,0)</f>
        <v>0</v>
      </c>
    </row>
    <row r="229" spans="1:27" ht="29.1" customHeight="1" x14ac:dyDescent="0.2">
      <c r="A229" s="13">
        <v>216</v>
      </c>
      <c r="B229" s="13" t="s">
        <v>37</v>
      </c>
      <c r="C229" s="13" t="s">
        <v>90</v>
      </c>
      <c r="D229" s="14" t="s">
        <v>258</v>
      </c>
      <c r="E229" s="13" t="s">
        <v>40</v>
      </c>
      <c r="F229" s="13">
        <v>2303709</v>
      </c>
      <c r="G229" s="13">
        <f>VLOOKUP(D229,[1]Planilha2!$A$2:$W$999,2,0)</f>
        <v>6.5</v>
      </c>
      <c r="H229" s="13">
        <f>VLOOKUP(D229,[1]Planilha2!$A$2:$W$999,19,0)</f>
        <v>1</v>
      </c>
      <c r="I229" s="13">
        <f>VLOOKUP(D229,[1]Planilha2!$A$2:$W$999,20,0)</f>
        <v>5</v>
      </c>
      <c r="J229" s="13">
        <f>VLOOKUP(D229,[1]Planilha2!$A$2:$W$999,21,0)</f>
        <v>2</v>
      </c>
      <c r="K229" s="13">
        <v>0</v>
      </c>
      <c r="L229" s="13">
        <v>0</v>
      </c>
      <c r="M229" s="13">
        <f>VLOOKUP(D229,[1]Planilha2!$A$2:$W$999,17,0)</f>
        <v>0</v>
      </c>
      <c r="N229" s="13">
        <f>VLOOKUP(D229,[1]Planilha2!$A$2:$W$999,18,0)</f>
        <v>0</v>
      </c>
      <c r="O229" s="13">
        <f>VLOOKUP(D229,[1]Planilha2!$A$2:$W$999,4,0)</f>
        <v>0</v>
      </c>
      <c r="P229" s="13">
        <f>VLOOKUP(D229,[1]Planilha2!$A$2:$W$999,5,0)</f>
        <v>0</v>
      </c>
      <c r="Q229" s="13">
        <f>VLOOKUP(D229,[1]Planilha2!$A$2:$W$999,6,0)</f>
        <v>0</v>
      </c>
      <c r="R229" s="13">
        <f>VLOOKUP(D229,[1]Planilha2!$A$2:$W$999,7,0)</f>
        <v>0</v>
      </c>
      <c r="S229" s="13">
        <f>VLOOKUP(D229,[1]Planilha2!$A$2:$W$999,8,0)</f>
        <v>0</v>
      </c>
      <c r="T229" s="13">
        <f>VLOOKUP(D229,[1]Planilha2!$A$2:$W$999,9,0)</f>
        <v>0</v>
      </c>
      <c r="U229" s="13">
        <f>VLOOKUP(D229,[1]Planilha2!$A$2:$W$999,10,0)</f>
        <v>0</v>
      </c>
      <c r="V229" s="13">
        <f>VLOOKUP(D229,[1]Planilha2!$A$2:$W$999,11,0)</f>
        <v>0</v>
      </c>
      <c r="W229" s="13">
        <f>VLOOKUP(D229,[1]Planilha2!$A$2:$W$899,12,0)</f>
        <v>0</v>
      </c>
      <c r="X229" s="13">
        <f>VLOOKUP(D229,[1]Planilha2!$A$2:$W$999,13,0)</f>
        <v>0</v>
      </c>
      <c r="Y229" s="13">
        <f>VLOOKUP(D229,[1]Planilha2!$A$2:$W$999,14,0)</f>
        <v>0</v>
      </c>
      <c r="Z229" s="13">
        <f>VLOOKUP(D229,[1]Planilha2!$A$2:$W$999,15,0)</f>
        <v>0</v>
      </c>
      <c r="AA229" s="13">
        <f>VLOOKUP(D229,[1]Planilha2!$A$2:$W$999,16,0)</f>
        <v>0</v>
      </c>
    </row>
    <row r="230" spans="1:27" ht="29.1" customHeight="1" x14ac:dyDescent="0.2">
      <c r="A230" s="13">
        <v>217</v>
      </c>
      <c r="B230" s="13" t="s">
        <v>37</v>
      </c>
      <c r="C230" s="13" t="s">
        <v>90</v>
      </c>
      <c r="D230" s="14" t="s">
        <v>259</v>
      </c>
      <c r="E230" s="13" t="s">
        <v>40</v>
      </c>
      <c r="F230" s="13">
        <v>2304400</v>
      </c>
      <c r="G230" s="13">
        <f>VLOOKUP(D230,[1]Planilha2!$A$2:$W$999,2,0)</f>
        <v>4.5</v>
      </c>
      <c r="H230" s="13">
        <f>VLOOKUP(D230,[1]Planilha2!$A$2:$W$999,19,0)</f>
        <v>1</v>
      </c>
      <c r="I230" s="13">
        <f>VLOOKUP(D230,[1]Planilha2!$A$2:$W$999,20,0)</f>
        <v>0</v>
      </c>
      <c r="J230" s="13">
        <f>VLOOKUP(D230,[1]Planilha2!$A$2:$W$999,21,0)</f>
        <v>1</v>
      </c>
      <c r="K230" s="13">
        <v>0</v>
      </c>
      <c r="L230" s="13">
        <v>0</v>
      </c>
      <c r="M230" s="13">
        <f>VLOOKUP(D230,[1]Planilha2!$A$2:$W$999,17,0)</f>
        <v>0</v>
      </c>
      <c r="N230" s="13">
        <f>VLOOKUP(D230,[1]Planilha2!$A$2:$W$999,18,0)</f>
        <v>0</v>
      </c>
      <c r="O230" s="13">
        <f>VLOOKUP(D230,[1]Planilha2!$A$2:$W$999,4,0)</f>
        <v>0</v>
      </c>
      <c r="P230" s="13">
        <f>VLOOKUP(D230,[1]Planilha2!$A$2:$W$999,5,0)</f>
        <v>0</v>
      </c>
      <c r="Q230" s="13">
        <f>VLOOKUP(D230,[1]Planilha2!$A$2:$W$999,6,0)</f>
        <v>0</v>
      </c>
      <c r="R230" s="13">
        <f>VLOOKUP(D230,[1]Planilha2!$A$2:$W$999,7,0)</f>
        <v>1</v>
      </c>
      <c r="S230" s="13">
        <f>VLOOKUP(D230,[1]Planilha2!$A$2:$W$999,8,0)</f>
        <v>0</v>
      </c>
      <c r="T230" s="13">
        <f>VLOOKUP(D230,[1]Planilha2!$A$2:$W$999,9,0)</f>
        <v>0</v>
      </c>
      <c r="U230" s="13">
        <f>VLOOKUP(D230,[1]Planilha2!$A$2:$W$999,10,0)</f>
        <v>0</v>
      </c>
      <c r="V230" s="13">
        <f>VLOOKUP(D230,[1]Planilha2!$A$2:$W$999,11,0)</f>
        <v>0</v>
      </c>
      <c r="W230" s="13">
        <f>VLOOKUP(D230,[1]Planilha2!$A$2:$W$899,12,0)</f>
        <v>0</v>
      </c>
      <c r="X230" s="13">
        <f>VLOOKUP(D230,[1]Planilha2!$A$2:$W$999,13,0)</f>
        <v>0</v>
      </c>
      <c r="Y230" s="13">
        <f>VLOOKUP(D230,[1]Planilha2!$A$2:$W$999,14,0)</f>
        <v>0</v>
      </c>
      <c r="Z230" s="13">
        <f>VLOOKUP(D230,[1]Planilha2!$A$2:$W$999,15,0)</f>
        <v>0</v>
      </c>
      <c r="AA230" s="13">
        <f>VLOOKUP(D230,[1]Planilha2!$A$2:$W$999,16,0)</f>
        <v>0</v>
      </c>
    </row>
    <row r="231" spans="1:27" ht="29.1" customHeight="1" x14ac:dyDescent="0.2">
      <c r="A231" s="13">
        <v>218</v>
      </c>
      <c r="B231" s="13" t="s">
        <v>37</v>
      </c>
      <c r="C231" s="13" t="s">
        <v>90</v>
      </c>
      <c r="D231" s="14" t="s">
        <v>260</v>
      </c>
      <c r="E231" s="13" t="s">
        <v>40</v>
      </c>
      <c r="F231" s="13">
        <v>2307304</v>
      </c>
      <c r="G231" s="13">
        <f>VLOOKUP(D231,[1]Planilha2!$A$2:$W$999,2,0)</f>
        <v>10.5</v>
      </c>
      <c r="H231" s="13">
        <f>VLOOKUP(D231,[1]Planilha2!$A$2:$W$999,19,0)</f>
        <v>1</v>
      </c>
      <c r="I231" s="13">
        <f>VLOOKUP(D231,[1]Planilha2!$A$2:$W$999,20,0)</f>
        <v>2</v>
      </c>
      <c r="J231" s="13">
        <f>VLOOKUP(D231,[1]Planilha2!$A$2:$W$999,21,0)</f>
        <v>2</v>
      </c>
      <c r="K231" s="13">
        <v>0</v>
      </c>
      <c r="L231" s="13">
        <v>0</v>
      </c>
      <c r="M231" s="13">
        <f>VLOOKUP(D231,[1]Planilha2!$A$2:$W$999,17,0)</f>
        <v>0</v>
      </c>
      <c r="N231" s="13">
        <f>VLOOKUP(D231,[1]Planilha2!$A$2:$W$999,18,0)</f>
        <v>0</v>
      </c>
      <c r="O231" s="13">
        <f>VLOOKUP(D231,[1]Planilha2!$A$2:$W$999,4,0)</f>
        <v>0</v>
      </c>
      <c r="P231" s="13">
        <f>VLOOKUP(D231,[1]Planilha2!$A$2:$W$999,5,0)</f>
        <v>0</v>
      </c>
      <c r="Q231" s="13">
        <f>VLOOKUP(D231,[1]Planilha2!$A$2:$W$999,6,0)</f>
        <v>0</v>
      </c>
      <c r="R231" s="13">
        <f>VLOOKUP(D231,[1]Planilha2!$A$2:$W$999,7,0)</f>
        <v>0</v>
      </c>
      <c r="S231" s="13">
        <f>VLOOKUP(D231,[1]Planilha2!$A$2:$W$999,8,0)</f>
        <v>0</v>
      </c>
      <c r="T231" s="13">
        <f>VLOOKUP(D231,[1]Planilha2!$A$2:$W$999,9,0)</f>
        <v>0</v>
      </c>
      <c r="U231" s="13">
        <f>VLOOKUP(D231,[1]Planilha2!$A$2:$W$999,10,0)</f>
        <v>0</v>
      </c>
      <c r="V231" s="13">
        <f>VLOOKUP(D231,[1]Planilha2!$A$2:$W$999,11,0)</f>
        <v>0</v>
      </c>
      <c r="W231" s="13">
        <f>VLOOKUP(D231,[1]Planilha2!$A$2:$W$899,12,0)</f>
        <v>0</v>
      </c>
      <c r="X231" s="13">
        <f>VLOOKUP(D231,[1]Planilha2!$A$2:$W$999,13,0)</f>
        <v>0</v>
      </c>
      <c r="Y231" s="13">
        <f>VLOOKUP(D231,[1]Planilha2!$A$2:$W$999,14,0)</f>
        <v>0</v>
      </c>
      <c r="Z231" s="13">
        <f>VLOOKUP(D231,[1]Planilha2!$A$2:$W$999,15,0)</f>
        <v>0</v>
      </c>
      <c r="AA231" s="13">
        <f>VLOOKUP(D231,[1]Planilha2!$A$2:$W$999,16,0)</f>
        <v>0</v>
      </c>
    </row>
    <row r="232" spans="1:27" ht="29.1" customHeight="1" x14ac:dyDescent="0.2">
      <c r="A232" s="13">
        <v>219</v>
      </c>
      <c r="B232" s="13" t="s">
        <v>37</v>
      </c>
      <c r="C232" s="13" t="s">
        <v>90</v>
      </c>
      <c r="D232" s="14" t="s">
        <v>261</v>
      </c>
      <c r="E232" s="13" t="s">
        <v>40</v>
      </c>
      <c r="F232" s="13">
        <v>2307650</v>
      </c>
      <c r="G232" s="13">
        <f>VLOOKUP(D232,[1]Planilha2!$A$2:$W$999,2,0)</f>
        <v>8.5</v>
      </c>
      <c r="H232" s="13">
        <f>VLOOKUP(D232,[1]Planilha2!$A$2:$W$999,19,0)</f>
        <v>2</v>
      </c>
      <c r="I232" s="13">
        <f>VLOOKUP(D232,[1]Planilha2!$A$2:$W$999,20,0)</f>
        <v>9</v>
      </c>
      <c r="J232" s="13">
        <f>VLOOKUP(D232,[1]Planilha2!$A$2:$W$999,21,0)</f>
        <v>1</v>
      </c>
      <c r="K232" s="13">
        <v>0</v>
      </c>
      <c r="L232" s="13">
        <v>0</v>
      </c>
      <c r="M232" s="13">
        <f>VLOOKUP(D232,[1]Planilha2!$A$2:$W$999,17,0)</f>
        <v>0</v>
      </c>
      <c r="N232" s="13">
        <f>VLOOKUP(D232,[1]Planilha2!$A$2:$W$999,18,0)</f>
        <v>0</v>
      </c>
      <c r="O232" s="13">
        <f>VLOOKUP(D232,[1]Planilha2!$A$2:$W$999,4,0)</f>
        <v>0</v>
      </c>
      <c r="P232" s="13">
        <f>VLOOKUP(D232,[1]Planilha2!$A$2:$W$999,5,0)</f>
        <v>0</v>
      </c>
      <c r="Q232" s="13">
        <f>VLOOKUP(D232,[1]Planilha2!$A$2:$W$999,6,0)</f>
        <v>0</v>
      </c>
      <c r="R232" s="13">
        <f>VLOOKUP(D232,[1]Planilha2!$A$2:$W$999,7,0)</f>
        <v>0</v>
      </c>
      <c r="S232" s="13">
        <f>VLOOKUP(D232,[1]Planilha2!$A$2:$W$999,8,0)</f>
        <v>0</v>
      </c>
      <c r="T232" s="13">
        <f>VLOOKUP(D232,[1]Planilha2!$A$2:$W$999,9,0)</f>
        <v>0</v>
      </c>
      <c r="U232" s="13">
        <f>VLOOKUP(D232,[1]Planilha2!$A$2:$W$999,10,0)</f>
        <v>0</v>
      </c>
      <c r="V232" s="13">
        <f>VLOOKUP(D232,[1]Planilha2!$A$2:$W$999,11,0)</f>
        <v>0</v>
      </c>
      <c r="W232" s="13">
        <f>VLOOKUP(D232,[1]Planilha2!$A$2:$W$899,12,0)</f>
        <v>1</v>
      </c>
      <c r="X232" s="13">
        <f>VLOOKUP(D232,[1]Planilha2!$A$2:$W$999,13,0)</f>
        <v>0</v>
      </c>
      <c r="Y232" s="13">
        <f>VLOOKUP(D232,[1]Planilha2!$A$2:$W$999,14,0)</f>
        <v>0</v>
      </c>
      <c r="Z232" s="13">
        <f>VLOOKUP(D232,[1]Planilha2!$A$2:$W$999,15,0)</f>
        <v>0</v>
      </c>
      <c r="AA232" s="13">
        <f>VLOOKUP(D232,[1]Planilha2!$A$2:$W$999,16,0)</f>
        <v>0</v>
      </c>
    </row>
    <row r="233" spans="1:27" ht="29.1" customHeight="1" x14ac:dyDescent="0.2">
      <c r="A233" s="13">
        <v>220</v>
      </c>
      <c r="B233" s="13" t="s">
        <v>37</v>
      </c>
      <c r="C233" s="13" t="s">
        <v>90</v>
      </c>
      <c r="D233" s="14" t="s">
        <v>262</v>
      </c>
      <c r="E233" s="13" t="s">
        <v>40</v>
      </c>
      <c r="F233" s="13">
        <v>2312908</v>
      </c>
      <c r="G233" s="13">
        <f>VLOOKUP(D233,[1]Planilha2!$A$2:$W$999,2,0)</f>
        <v>5.5</v>
      </c>
      <c r="H233" s="13">
        <f>VLOOKUP(D233,[1]Planilha2!$A$2:$W$999,19,0)</f>
        <v>2</v>
      </c>
      <c r="I233" s="13">
        <f>VLOOKUP(D233,[1]Planilha2!$A$2:$W$999,20,0)</f>
        <v>0</v>
      </c>
      <c r="J233" s="13">
        <f>VLOOKUP(D233,[1]Planilha2!$A$2:$W$999,21,0)</f>
        <v>1</v>
      </c>
      <c r="K233" s="13">
        <v>0</v>
      </c>
      <c r="L233" s="13">
        <v>0</v>
      </c>
      <c r="M233" s="13">
        <f>VLOOKUP(D233,[1]Planilha2!$A$2:$W$999,17,0)</f>
        <v>0</v>
      </c>
      <c r="N233" s="13">
        <f>VLOOKUP(D233,[1]Planilha2!$A$2:$W$999,18,0)</f>
        <v>0</v>
      </c>
      <c r="O233" s="13">
        <f>VLOOKUP(D233,[1]Planilha2!$A$2:$W$999,4,0)</f>
        <v>0</v>
      </c>
      <c r="P233" s="13">
        <f>VLOOKUP(D233,[1]Planilha2!$A$2:$W$999,5,0)</f>
        <v>0</v>
      </c>
      <c r="Q233" s="13">
        <f>VLOOKUP(D233,[1]Planilha2!$A$2:$W$999,6,0)</f>
        <v>0</v>
      </c>
      <c r="R233" s="13">
        <f>VLOOKUP(D233,[1]Planilha2!$A$2:$W$999,7,0)</f>
        <v>0</v>
      </c>
      <c r="S233" s="13">
        <f>VLOOKUP(D233,[1]Planilha2!$A$2:$W$999,8,0)</f>
        <v>0</v>
      </c>
      <c r="T233" s="13">
        <f>VLOOKUP(D233,[1]Planilha2!$A$2:$W$999,9,0)</f>
        <v>0</v>
      </c>
      <c r="U233" s="13">
        <f>VLOOKUP(D233,[1]Planilha2!$A$2:$W$999,10,0)</f>
        <v>0</v>
      </c>
      <c r="V233" s="13">
        <f>VLOOKUP(D233,[1]Planilha2!$A$2:$W$999,11,0)</f>
        <v>0</v>
      </c>
      <c r="W233" s="13">
        <f>VLOOKUP(D233,[1]Planilha2!$A$2:$W$899,12,0)</f>
        <v>1</v>
      </c>
      <c r="X233" s="13">
        <f>VLOOKUP(D233,[1]Planilha2!$A$2:$W$999,13,0)</f>
        <v>0</v>
      </c>
      <c r="Y233" s="13">
        <f>VLOOKUP(D233,[1]Planilha2!$A$2:$W$999,14,0)</f>
        <v>0</v>
      </c>
      <c r="Z233" s="13">
        <f>VLOOKUP(D233,[1]Planilha2!$A$2:$W$999,15,0)</f>
        <v>0</v>
      </c>
      <c r="AA233" s="13">
        <f>VLOOKUP(D233,[1]Planilha2!$A$2:$W$999,16,0)</f>
        <v>0</v>
      </c>
    </row>
    <row r="234" spans="1:27" ht="29.1" customHeight="1" x14ac:dyDescent="0.2">
      <c r="A234" s="13">
        <v>221</v>
      </c>
      <c r="B234" s="13" t="s">
        <v>37</v>
      </c>
      <c r="C234" s="13" t="s">
        <v>90</v>
      </c>
      <c r="D234" s="14" t="s">
        <v>263</v>
      </c>
      <c r="E234" s="13" t="s">
        <v>40</v>
      </c>
      <c r="F234" s="13">
        <v>2301109</v>
      </c>
      <c r="G234" s="13">
        <f>VLOOKUP(D234,[1]Planilha2!$A$2:$W$999,2,0)</f>
        <v>7.5</v>
      </c>
      <c r="H234" s="13">
        <f>VLOOKUP(D234,[1]Planilha2!$A$2:$W$999,19,0)</f>
        <v>3</v>
      </c>
      <c r="I234" s="13">
        <f>VLOOKUP(D234,[1]Planilha2!$A$2:$W$999,20,0)</f>
        <v>7</v>
      </c>
      <c r="J234" s="13">
        <f>VLOOKUP(D234,[1]Planilha2!$A$2:$W$999,21,0)</f>
        <v>2</v>
      </c>
      <c r="K234" s="13">
        <v>0</v>
      </c>
      <c r="L234" s="13">
        <v>0</v>
      </c>
      <c r="M234" s="13">
        <f>VLOOKUP(D234,[1]Planilha2!$A$2:$W$999,17,0)</f>
        <v>0</v>
      </c>
      <c r="N234" s="13">
        <f>VLOOKUP(D234,[1]Planilha2!$A$2:$W$999,18,0)</f>
        <v>0</v>
      </c>
      <c r="O234" s="13">
        <f>VLOOKUP(D234,[1]Planilha2!$A$2:$W$999,4,0)</f>
        <v>0</v>
      </c>
      <c r="P234" s="13">
        <f>VLOOKUP(D234,[1]Planilha2!$A$2:$W$999,5,0)</f>
        <v>0</v>
      </c>
      <c r="Q234" s="13">
        <f>VLOOKUP(D234,[1]Planilha2!$A$2:$W$999,6,0)</f>
        <v>0</v>
      </c>
      <c r="R234" s="13">
        <f>VLOOKUP(D234,[1]Planilha2!$A$2:$W$999,7,0)</f>
        <v>0</v>
      </c>
      <c r="S234" s="13">
        <f>VLOOKUP(D234,[1]Planilha2!$A$2:$W$999,8,0)</f>
        <v>0</v>
      </c>
      <c r="T234" s="13">
        <f>VLOOKUP(D234,[1]Planilha2!$A$2:$W$999,9,0)</f>
        <v>0</v>
      </c>
      <c r="U234" s="13">
        <f>VLOOKUP(D234,[1]Planilha2!$A$2:$W$999,10,0)</f>
        <v>0</v>
      </c>
      <c r="V234" s="13">
        <f>VLOOKUP(D234,[1]Planilha2!$A$2:$W$999,11,0)</f>
        <v>0</v>
      </c>
      <c r="W234" s="13">
        <f>VLOOKUP(D234,[1]Planilha2!$A$2:$W$899,12,0)</f>
        <v>0</v>
      </c>
      <c r="X234" s="13">
        <f>VLOOKUP(D234,[1]Planilha2!$A$2:$W$999,13,0)</f>
        <v>0</v>
      </c>
      <c r="Y234" s="13">
        <f>VLOOKUP(D234,[1]Planilha2!$A$2:$W$999,14,0)</f>
        <v>0</v>
      </c>
      <c r="Z234" s="13">
        <f>VLOOKUP(D234,[1]Planilha2!$A$2:$W$999,15,0)</f>
        <v>0</v>
      </c>
      <c r="AA234" s="13">
        <f>VLOOKUP(D234,[1]Planilha2!$A$2:$W$999,16,0)</f>
        <v>0</v>
      </c>
    </row>
    <row r="235" spans="1:27" ht="29.1" customHeight="1" x14ac:dyDescent="0.2">
      <c r="A235" s="13">
        <v>222</v>
      </c>
      <c r="B235" s="13" t="s">
        <v>37</v>
      </c>
      <c r="C235" s="13" t="s">
        <v>90</v>
      </c>
      <c r="D235" s="14" t="s">
        <v>264</v>
      </c>
      <c r="E235" s="13" t="s">
        <v>40</v>
      </c>
      <c r="F235" s="13">
        <v>2301901</v>
      </c>
      <c r="G235" s="13">
        <f>VLOOKUP(D235,[1]Planilha2!$A$2:$W$999,2,0)</f>
        <v>5</v>
      </c>
      <c r="H235" s="13">
        <f>VLOOKUP(D235,[1]Planilha2!$A$2:$W$999,19,0)</f>
        <v>1</v>
      </c>
      <c r="I235" s="13">
        <f>VLOOKUP(D235,[1]Planilha2!$A$2:$W$999,20,0)</f>
        <v>1</v>
      </c>
      <c r="J235" s="13">
        <f>VLOOKUP(D235,[1]Planilha2!$A$2:$W$999,21,0)</f>
        <v>1</v>
      </c>
      <c r="K235" s="13">
        <v>0</v>
      </c>
      <c r="L235" s="13">
        <v>0</v>
      </c>
      <c r="M235" s="13">
        <f>VLOOKUP(D235,[1]Planilha2!$A$2:$W$999,17,0)</f>
        <v>0</v>
      </c>
      <c r="N235" s="13">
        <f>VLOOKUP(D235,[1]Planilha2!$A$2:$W$999,18,0)</f>
        <v>0</v>
      </c>
      <c r="O235" s="13">
        <f>VLOOKUP(D235,[1]Planilha2!$A$2:$W$999,4,0)</f>
        <v>0</v>
      </c>
      <c r="P235" s="13">
        <f>VLOOKUP(D235,[1]Planilha2!$A$2:$W$999,5,0)</f>
        <v>0</v>
      </c>
      <c r="Q235" s="13">
        <f>VLOOKUP(D235,[1]Planilha2!$A$2:$W$999,6,0)</f>
        <v>0</v>
      </c>
      <c r="R235" s="13">
        <f>VLOOKUP(D235,[1]Planilha2!$A$2:$W$999,7,0)</f>
        <v>0</v>
      </c>
      <c r="S235" s="13">
        <f>VLOOKUP(D235,[1]Planilha2!$A$2:$W$999,8,0)</f>
        <v>0</v>
      </c>
      <c r="T235" s="13">
        <f>VLOOKUP(D235,[1]Planilha2!$A$2:$W$999,9,0)</f>
        <v>0</v>
      </c>
      <c r="U235" s="13">
        <f>VLOOKUP(D235,[1]Planilha2!$A$2:$W$999,10,0)</f>
        <v>0</v>
      </c>
      <c r="V235" s="13">
        <f>VLOOKUP(D235,[1]Planilha2!$A$2:$W$999,11,0)</f>
        <v>0</v>
      </c>
      <c r="W235" s="13">
        <f>VLOOKUP(D235,[1]Planilha2!$A$2:$W$899,12,0)</f>
        <v>0</v>
      </c>
      <c r="X235" s="13">
        <f>VLOOKUP(D235,[1]Planilha2!$A$2:$W$999,13,0)</f>
        <v>0</v>
      </c>
      <c r="Y235" s="13">
        <f>VLOOKUP(D235,[1]Planilha2!$A$2:$W$999,14,0)</f>
        <v>0</v>
      </c>
      <c r="Z235" s="13">
        <f>VLOOKUP(D235,[1]Planilha2!$A$2:$W$999,15,0)</f>
        <v>0</v>
      </c>
      <c r="AA235" s="13">
        <f>VLOOKUP(D235,[1]Planilha2!$A$2:$W$999,16,0)</f>
        <v>0</v>
      </c>
    </row>
    <row r="236" spans="1:27" ht="29.1" customHeight="1" x14ac:dyDescent="0.2">
      <c r="A236" s="13">
        <v>223</v>
      </c>
      <c r="B236" s="13" t="s">
        <v>37</v>
      </c>
      <c r="C236" s="13" t="s">
        <v>90</v>
      </c>
      <c r="D236" s="14" t="s">
        <v>265</v>
      </c>
      <c r="E236" s="13" t="s">
        <v>40</v>
      </c>
      <c r="F236" s="13">
        <v>2304103</v>
      </c>
      <c r="G236" s="13">
        <f>VLOOKUP(D236,[1]Planilha2!$A$2:$W$999,2,0)</f>
        <v>7.5</v>
      </c>
      <c r="H236" s="13">
        <f>VLOOKUP(D236,[1]Planilha2!$A$2:$W$999,19,0)</f>
        <v>3</v>
      </c>
      <c r="I236" s="13">
        <f>VLOOKUP(D236,[1]Planilha2!$A$2:$W$999,20,0)</f>
        <v>6</v>
      </c>
      <c r="J236" s="13">
        <f>VLOOKUP(D236,[1]Planilha2!$A$2:$W$999,21,0)</f>
        <v>2</v>
      </c>
      <c r="K236" s="13">
        <v>0</v>
      </c>
      <c r="L236" s="13">
        <v>0</v>
      </c>
      <c r="M236" s="13">
        <f>VLOOKUP(D236,[1]Planilha2!$A$2:$W$999,17,0)</f>
        <v>0</v>
      </c>
      <c r="N236" s="13">
        <f>VLOOKUP(D236,[1]Planilha2!$A$2:$W$999,18,0)</f>
        <v>0</v>
      </c>
      <c r="O236" s="13">
        <f>VLOOKUP(D236,[1]Planilha2!$A$2:$W$999,4,0)</f>
        <v>0</v>
      </c>
      <c r="P236" s="13">
        <f>VLOOKUP(D236,[1]Planilha2!$A$2:$W$999,5,0)</f>
        <v>0</v>
      </c>
      <c r="Q236" s="13">
        <f>VLOOKUP(D236,[1]Planilha2!$A$2:$W$999,6,0)</f>
        <v>0</v>
      </c>
      <c r="R236" s="13">
        <f>VLOOKUP(D236,[1]Planilha2!$A$2:$W$999,7,0)</f>
        <v>0</v>
      </c>
      <c r="S236" s="13">
        <f>VLOOKUP(D236,[1]Planilha2!$A$2:$W$999,8,0)</f>
        <v>0</v>
      </c>
      <c r="T236" s="13">
        <f>VLOOKUP(D236,[1]Planilha2!$A$2:$W$999,9,0)</f>
        <v>0</v>
      </c>
      <c r="U236" s="13">
        <f>VLOOKUP(D236,[1]Planilha2!$A$2:$W$999,10,0)</f>
        <v>0</v>
      </c>
      <c r="V236" s="13">
        <f>VLOOKUP(D236,[1]Planilha2!$A$2:$W$999,11,0)</f>
        <v>0</v>
      </c>
      <c r="W236" s="13">
        <f>VLOOKUP(D236,[1]Planilha2!$A$2:$W$899,12,0)</f>
        <v>0</v>
      </c>
      <c r="X236" s="13">
        <f>VLOOKUP(D236,[1]Planilha2!$A$2:$W$999,13,0)</f>
        <v>0</v>
      </c>
      <c r="Y236" s="13">
        <f>VLOOKUP(D236,[1]Planilha2!$A$2:$W$999,14,0)</f>
        <v>0</v>
      </c>
      <c r="Z236" s="13">
        <f>VLOOKUP(D236,[1]Planilha2!$A$2:$W$999,15,0)</f>
        <v>0</v>
      </c>
      <c r="AA236" s="13">
        <f>VLOOKUP(D236,[1]Planilha2!$A$2:$W$999,16,0)</f>
        <v>0</v>
      </c>
    </row>
    <row r="237" spans="1:27" ht="29.1" customHeight="1" x14ac:dyDescent="0.2">
      <c r="A237" s="13">
        <v>224</v>
      </c>
      <c r="B237" s="13" t="s">
        <v>37</v>
      </c>
      <c r="C237" s="13" t="s">
        <v>90</v>
      </c>
      <c r="D237" s="14" t="s">
        <v>266</v>
      </c>
      <c r="E237" s="13" t="s">
        <v>40</v>
      </c>
      <c r="F237" s="13">
        <v>2304285</v>
      </c>
      <c r="G237" s="13">
        <f>VLOOKUP(D237,[1]Planilha2!$A$2:$W$999,2,0)</f>
        <v>7.5</v>
      </c>
      <c r="H237" s="13">
        <f>VLOOKUP(D237,[1]Planilha2!$A$2:$W$999,19,0)</f>
        <v>1</v>
      </c>
      <c r="I237" s="13">
        <f>VLOOKUP(D237,[1]Planilha2!$A$2:$W$999,20,0)</f>
        <v>8</v>
      </c>
      <c r="J237" s="13">
        <f>VLOOKUP(D237,[1]Planilha2!$A$2:$W$999,21,0)</f>
        <v>1</v>
      </c>
      <c r="K237" s="13">
        <v>0</v>
      </c>
      <c r="L237" s="13">
        <v>0</v>
      </c>
      <c r="M237" s="13">
        <f>VLOOKUP(D237,[1]Planilha2!$A$2:$W$999,17,0)</f>
        <v>0</v>
      </c>
      <c r="N237" s="13">
        <f>VLOOKUP(D237,[1]Planilha2!$A$2:$W$999,18,0)</f>
        <v>0</v>
      </c>
      <c r="O237" s="13">
        <f>VLOOKUP(D237,[1]Planilha2!$A$2:$W$999,4,0)</f>
        <v>0</v>
      </c>
      <c r="P237" s="13">
        <f>VLOOKUP(D237,[1]Planilha2!$A$2:$W$999,5,0)</f>
        <v>0</v>
      </c>
      <c r="Q237" s="13">
        <f>VLOOKUP(D237,[1]Planilha2!$A$2:$W$999,6,0)</f>
        <v>0</v>
      </c>
      <c r="R237" s="13">
        <f>VLOOKUP(D237,[1]Planilha2!$A$2:$W$999,7,0)</f>
        <v>0</v>
      </c>
      <c r="S237" s="13">
        <f>VLOOKUP(D237,[1]Planilha2!$A$2:$W$999,8,0)</f>
        <v>0</v>
      </c>
      <c r="T237" s="13">
        <f>VLOOKUP(D237,[1]Planilha2!$A$2:$W$999,9,0)</f>
        <v>0</v>
      </c>
      <c r="U237" s="13">
        <f>VLOOKUP(D237,[1]Planilha2!$A$2:$W$999,10,0)</f>
        <v>0</v>
      </c>
      <c r="V237" s="13">
        <f>VLOOKUP(D237,[1]Planilha2!$A$2:$W$999,11,0)</f>
        <v>0</v>
      </c>
      <c r="W237" s="13">
        <f>VLOOKUP(D237,[1]Planilha2!$A$2:$W$899,12,0)</f>
        <v>0</v>
      </c>
      <c r="X237" s="13">
        <f>VLOOKUP(D237,[1]Planilha2!$A$2:$W$999,13,0)</f>
        <v>0</v>
      </c>
      <c r="Y237" s="13">
        <f>VLOOKUP(D237,[1]Planilha2!$A$2:$W$999,14,0)</f>
        <v>0</v>
      </c>
      <c r="Z237" s="13">
        <f>VLOOKUP(D237,[1]Planilha2!$A$2:$W$999,15,0)</f>
        <v>0</v>
      </c>
      <c r="AA237" s="13">
        <f>VLOOKUP(D237,[1]Planilha2!$A$2:$W$999,16,0)</f>
        <v>0</v>
      </c>
    </row>
    <row r="238" spans="1:27" ht="29.1" customHeight="1" x14ac:dyDescent="0.2">
      <c r="A238" s="13">
        <v>225</v>
      </c>
      <c r="B238" s="13" t="s">
        <v>37</v>
      </c>
      <c r="C238" s="13" t="s">
        <v>90</v>
      </c>
      <c r="D238" s="14" t="s">
        <v>267</v>
      </c>
      <c r="E238" s="13" t="s">
        <v>40</v>
      </c>
      <c r="F238" s="13">
        <v>2305506</v>
      </c>
      <c r="G238" s="13">
        <f>VLOOKUP(D238,[1]Planilha2!$A$2:$W$999,2,0)</f>
        <v>9</v>
      </c>
      <c r="H238" s="13">
        <f>VLOOKUP(D238,[1]Planilha2!$A$2:$W$999,19,0)</f>
        <v>1</v>
      </c>
      <c r="I238" s="13">
        <f>VLOOKUP(D238,[1]Planilha2!$A$2:$W$999,20,0)</f>
        <v>6</v>
      </c>
      <c r="J238" s="13">
        <f>VLOOKUP(D238,[1]Planilha2!$A$2:$W$999,21,0)</f>
        <v>2</v>
      </c>
      <c r="K238" s="13">
        <v>0</v>
      </c>
      <c r="L238" s="13">
        <v>0</v>
      </c>
      <c r="M238" s="13">
        <f>VLOOKUP(D238,[1]Planilha2!$A$2:$W$999,17,0)</f>
        <v>0</v>
      </c>
      <c r="N238" s="13">
        <f>VLOOKUP(D238,[1]Planilha2!$A$2:$W$999,18,0)</f>
        <v>0</v>
      </c>
      <c r="O238" s="13">
        <f>VLOOKUP(D238,[1]Planilha2!$A$2:$W$999,4,0)</f>
        <v>0</v>
      </c>
      <c r="P238" s="13">
        <f>VLOOKUP(D238,[1]Planilha2!$A$2:$W$999,5,0)</f>
        <v>0</v>
      </c>
      <c r="Q238" s="13">
        <f>VLOOKUP(D238,[1]Planilha2!$A$2:$W$999,6,0)</f>
        <v>0</v>
      </c>
      <c r="R238" s="13">
        <f>VLOOKUP(D238,[1]Planilha2!$A$2:$W$999,7,0)</f>
        <v>0</v>
      </c>
      <c r="S238" s="13">
        <f>VLOOKUP(D238,[1]Planilha2!$A$2:$W$999,8,0)</f>
        <v>0</v>
      </c>
      <c r="T238" s="13">
        <f>VLOOKUP(D238,[1]Planilha2!$A$2:$W$999,9,0)</f>
        <v>0</v>
      </c>
      <c r="U238" s="13">
        <f>VLOOKUP(D238,[1]Planilha2!$A$2:$W$999,10,0)</f>
        <v>0</v>
      </c>
      <c r="V238" s="13">
        <f>VLOOKUP(D238,[1]Planilha2!$A$2:$W$999,11,0)</f>
        <v>0</v>
      </c>
      <c r="W238" s="13">
        <f>VLOOKUP(D238,[1]Planilha2!$A$2:$W$899,12,0)</f>
        <v>0</v>
      </c>
      <c r="X238" s="13">
        <f>VLOOKUP(D238,[1]Planilha2!$A$2:$W$999,13,0)</f>
        <v>0</v>
      </c>
      <c r="Y238" s="13">
        <f>VLOOKUP(D238,[1]Planilha2!$A$2:$W$999,14,0)</f>
        <v>0</v>
      </c>
      <c r="Z238" s="13">
        <f>VLOOKUP(D238,[1]Planilha2!$A$2:$W$999,15,0)</f>
        <v>0</v>
      </c>
      <c r="AA238" s="13">
        <f>VLOOKUP(D238,[1]Planilha2!$A$2:$W$999,16,0)</f>
        <v>0</v>
      </c>
    </row>
    <row r="239" spans="1:27" ht="29.1" customHeight="1" x14ac:dyDescent="0.2">
      <c r="A239" s="13">
        <v>226</v>
      </c>
      <c r="B239" s="13" t="s">
        <v>37</v>
      </c>
      <c r="C239" s="13" t="s">
        <v>90</v>
      </c>
      <c r="D239" s="14" t="s">
        <v>268</v>
      </c>
      <c r="E239" s="13" t="s">
        <v>40</v>
      </c>
      <c r="F239" s="13">
        <v>2305506</v>
      </c>
      <c r="G239" s="13">
        <f>VLOOKUP(D239,[1]Planilha2!$A$2:$W$999,2,0)</f>
        <v>5</v>
      </c>
      <c r="H239" s="13">
        <f>VLOOKUP(D239,[1]Planilha2!$A$2:$W$999,19,0)</f>
        <v>3</v>
      </c>
      <c r="I239" s="13">
        <f>VLOOKUP(D239,[1]Planilha2!$A$2:$W$999,20,0)</f>
        <v>4</v>
      </c>
      <c r="J239" s="13">
        <f>VLOOKUP(D239,[1]Planilha2!$A$2:$W$999,21,0)</f>
        <v>2</v>
      </c>
      <c r="K239" s="13">
        <v>0</v>
      </c>
      <c r="L239" s="13">
        <v>0</v>
      </c>
      <c r="M239" s="13">
        <f>VLOOKUP(D239,[1]Planilha2!$A$2:$W$999,17,0)</f>
        <v>0</v>
      </c>
      <c r="N239" s="13">
        <f>VLOOKUP(D239,[1]Planilha2!$A$2:$W$999,18,0)</f>
        <v>0</v>
      </c>
      <c r="O239" s="13">
        <f>VLOOKUP(D239,[1]Planilha2!$A$2:$W$999,4,0)</f>
        <v>0</v>
      </c>
      <c r="P239" s="13">
        <f>VLOOKUP(D239,[1]Planilha2!$A$2:$W$999,5,0)</f>
        <v>0</v>
      </c>
      <c r="Q239" s="13">
        <f>VLOOKUP(D239,[1]Planilha2!$A$2:$W$999,6,0)</f>
        <v>0</v>
      </c>
      <c r="R239" s="13">
        <f>VLOOKUP(D239,[1]Planilha2!$A$2:$W$999,7,0)</f>
        <v>0</v>
      </c>
      <c r="S239" s="13">
        <f>VLOOKUP(D239,[1]Planilha2!$A$2:$W$999,8,0)</f>
        <v>0</v>
      </c>
      <c r="T239" s="13">
        <f>VLOOKUP(D239,[1]Planilha2!$A$2:$W$999,9,0)</f>
        <v>0</v>
      </c>
      <c r="U239" s="13">
        <f>VLOOKUP(D239,[1]Planilha2!$A$2:$W$999,10,0)</f>
        <v>0</v>
      </c>
      <c r="V239" s="13">
        <f>VLOOKUP(D239,[1]Planilha2!$A$2:$W$999,11,0)</f>
        <v>0</v>
      </c>
      <c r="W239" s="13">
        <f>VLOOKUP(D239,[1]Planilha2!$A$2:$W$899,12,0)</f>
        <v>0</v>
      </c>
      <c r="X239" s="13">
        <f>VLOOKUP(D239,[1]Planilha2!$A$2:$W$999,13,0)</f>
        <v>0</v>
      </c>
      <c r="Y239" s="13">
        <f>VLOOKUP(D239,[1]Planilha2!$A$2:$W$999,14,0)</f>
        <v>0</v>
      </c>
      <c r="Z239" s="13">
        <f>VLOOKUP(D239,[1]Planilha2!$A$2:$W$999,15,0)</f>
        <v>0</v>
      </c>
      <c r="AA239" s="13">
        <f>VLOOKUP(D239,[1]Planilha2!$A$2:$W$999,16,0)</f>
        <v>0</v>
      </c>
    </row>
    <row r="240" spans="1:27" ht="29.1" customHeight="1" x14ac:dyDescent="0.2">
      <c r="A240" s="13">
        <v>227</v>
      </c>
      <c r="B240" s="13" t="s">
        <v>37</v>
      </c>
      <c r="C240" s="13" t="s">
        <v>90</v>
      </c>
      <c r="D240" s="14" t="s">
        <v>269</v>
      </c>
      <c r="E240" s="13" t="s">
        <v>40</v>
      </c>
      <c r="F240" s="13">
        <v>2306405</v>
      </c>
      <c r="G240" s="13">
        <f>VLOOKUP(D240,[1]Planilha2!$A$2:$W$999,2,0)</f>
        <v>7</v>
      </c>
      <c r="H240" s="13">
        <f>VLOOKUP(D240,[1]Planilha2!$A$2:$W$999,19,0)</f>
        <v>4</v>
      </c>
      <c r="I240" s="13">
        <f>VLOOKUP(D240,[1]Planilha2!$A$2:$W$999,20,0)</f>
        <v>16</v>
      </c>
      <c r="J240" s="13">
        <f>VLOOKUP(D240,[1]Planilha2!$A$2:$W$999,21,0)</f>
        <v>1</v>
      </c>
      <c r="K240" s="13">
        <v>0</v>
      </c>
      <c r="L240" s="13">
        <v>0</v>
      </c>
      <c r="M240" s="13">
        <f>VLOOKUP(D240,[1]Planilha2!$A$2:$W$999,17,0)</f>
        <v>0</v>
      </c>
      <c r="N240" s="13">
        <f>VLOOKUP(D240,[1]Planilha2!$A$2:$W$999,18,0)</f>
        <v>0</v>
      </c>
      <c r="O240" s="13">
        <f>VLOOKUP(D240,[1]Planilha2!$A$2:$W$999,4,0)</f>
        <v>0</v>
      </c>
      <c r="P240" s="13">
        <f>VLOOKUP(D240,[1]Planilha2!$A$2:$W$999,5,0)</f>
        <v>0</v>
      </c>
      <c r="Q240" s="13">
        <f>VLOOKUP(D240,[1]Planilha2!$A$2:$W$999,6,0)</f>
        <v>0</v>
      </c>
      <c r="R240" s="13">
        <f>VLOOKUP(D240,[1]Planilha2!$A$2:$W$999,7,0)</f>
        <v>0</v>
      </c>
      <c r="S240" s="13">
        <f>VLOOKUP(D240,[1]Planilha2!$A$2:$W$999,8,0)</f>
        <v>0</v>
      </c>
      <c r="T240" s="13">
        <f>VLOOKUP(D240,[1]Planilha2!$A$2:$W$999,9,0)</f>
        <v>0</v>
      </c>
      <c r="U240" s="13">
        <f>VLOOKUP(D240,[1]Planilha2!$A$2:$W$999,10,0)</f>
        <v>0</v>
      </c>
      <c r="V240" s="13">
        <f>VLOOKUP(D240,[1]Planilha2!$A$2:$W$999,11,0)</f>
        <v>0</v>
      </c>
      <c r="W240" s="13">
        <f>VLOOKUP(D240,[1]Planilha2!$A$2:$W$899,12,0)</f>
        <v>0</v>
      </c>
      <c r="X240" s="13">
        <f>VLOOKUP(D240,[1]Planilha2!$A$2:$W$999,13,0)</f>
        <v>1</v>
      </c>
      <c r="Y240" s="13">
        <f>VLOOKUP(D240,[1]Planilha2!$A$2:$W$999,14,0)</f>
        <v>0</v>
      </c>
      <c r="Z240" s="13">
        <f>VLOOKUP(D240,[1]Planilha2!$A$2:$W$999,15,0)</f>
        <v>0</v>
      </c>
      <c r="AA240" s="13">
        <f>VLOOKUP(D240,[1]Planilha2!$A$2:$W$999,16,0)</f>
        <v>0</v>
      </c>
    </row>
    <row r="241" spans="1:27" ht="29.1" customHeight="1" x14ac:dyDescent="0.2">
      <c r="A241" s="13">
        <v>228</v>
      </c>
      <c r="B241" s="13" t="s">
        <v>37</v>
      </c>
      <c r="C241" s="13" t="s">
        <v>90</v>
      </c>
      <c r="D241" s="14" t="s">
        <v>270</v>
      </c>
      <c r="E241" s="13" t="s">
        <v>40</v>
      </c>
      <c r="F241" s="13">
        <v>2307601</v>
      </c>
      <c r="G241" s="13">
        <f>VLOOKUP(D241,[1]Planilha2!$A$2:$W$999,2,0)</f>
        <v>5.5</v>
      </c>
      <c r="H241" s="13">
        <f>VLOOKUP(D241,[1]Planilha2!$A$2:$W$999,19,0)</f>
        <v>3</v>
      </c>
      <c r="I241" s="13">
        <f>VLOOKUP(D241,[1]Planilha2!$A$2:$W$999,20,0)</f>
        <v>8</v>
      </c>
      <c r="J241" s="13">
        <f>VLOOKUP(D241,[1]Planilha2!$A$2:$W$999,21,0)</f>
        <v>2</v>
      </c>
      <c r="K241" s="13">
        <v>0</v>
      </c>
      <c r="L241" s="13">
        <v>0</v>
      </c>
      <c r="M241" s="13">
        <f>VLOOKUP(D241,[1]Planilha2!$A$2:$W$999,17,0)</f>
        <v>0</v>
      </c>
      <c r="N241" s="13">
        <f>VLOOKUP(D241,[1]Planilha2!$A$2:$W$999,18,0)</f>
        <v>0</v>
      </c>
      <c r="O241" s="13">
        <f>VLOOKUP(D241,[1]Planilha2!$A$2:$W$999,4,0)</f>
        <v>0</v>
      </c>
      <c r="P241" s="13">
        <f>VLOOKUP(D241,[1]Planilha2!$A$2:$W$999,5,0)</f>
        <v>0</v>
      </c>
      <c r="Q241" s="13">
        <f>VLOOKUP(D241,[1]Planilha2!$A$2:$W$999,6,0)</f>
        <v>0</v>
      </c>
      <c r="R241" s="13">
        <f>VLOOKUP(D241,[1]Planilha2!$A$2:$W$999,7,0)</f>
        <v>0</v>
      </c>
      <c r="S241" s="13">
        <f>VLOOKUP(D241,[1]Planilha2!$A$2:$W$999,8,0)</f>
        <v>0</v>
      </c>
      <c r="T241" s="13">
        <f>VLOOKUP(D241,[1]Planilha2!$A$2:$W$999,9,0)</f>
        <v>0</v>
      </c>
      <c r="U241" s="13">
        <f>VLOOKUP(D241,[1]Planilha2!$A$2:$W$999,10,0)</f>
        <v>0</v>
      </c>
      <c r="V241" s="13">
        <f>VLOOKUP(D241,[1]Planilha2!$A$2:$W$999,11,0)</f>
        <v>0</v>
      </c>
      <c r="W241" s="13">
        <f>VLOOKUP(D241,[1]Planilha2!$A$2:$W$899,12,0)</f>
        <v>0</v>
      </c>
      <c r="X241" s="13">
        <f>VLOOKUP(D241,[1]Planilha2!$A$2:$W$999,13,0)</f>
        <v>0</v>
      </c>
      <c r="Y241" s="13">
        <f>VLOOKUP(D241,[1]Planilha2!$A$2:$W$999,14,0)</f>
        <v>0</v>
      </c>
      <c r="Z241" s="13">
        <f>VLOOKUP(D241,[1]Planilha2!$A$2:$W$999,15,0)</f>
        <v>0</v>
      </c>
      <c r="AA241" s="13">
        <f>VLOOKUP(D241,[1]Planilha2!$A$2:$W$999,16,0)</f>
        <v>0</v>
      </c>
    </row>
    <row r="242" spans="1:27" ht="29.1" customHeight="1" x14ac:dyDescent="0.2">
      <c r="A242" s="13">
        <v>229</v>
      </c>
      <c r="B242" s="13" t="s">
        <v>37</v>
      </c>
      <c r="C242" s="13" t="s">
        <v>90</v>
      </c>
      <c r="D242" s="14" t="s">
        <v>271</v>
      </c>
      <c r="E242" s="13" t="s">
        <v>40</v>
      </c>
      <c r="F242" s="13">
        <v>2307700</v>
      </c>
      <c r="G242" s="13">
        <f>VLOOKUP(D242,[1]Planilha2!$A$2:$W$999,2,0)</f>
        <v>8</v>
      </c>
      <c r="H242" s="13">
        <f>VLOOKUP(D242,[1]Planilha2!$A$2:$W$999,19,0)</f>
        <v>3</v>
      </c>
      <c r="I242" s="13">
        <f>VLOOKUP(D242,[1]Planilha2!$A$2:$W$999,20,0)</f>
        <v>2</v>
      </c>
      <c r="J242" s="13">
        <f>VLOOKUP(D242,[1]Planilha2!$A$2:$W$999,21,0)</f>
        <v>0</v>
      </c>
      <c r="K242" s="13">
        <v>0</v>
      </c>
      <c r="L242" s="13">
        <v>0</v>
      </c>
      <c r="M242" s="13">
        <f>VLOOKUP(D242,[1]Planilha2!$A$2:$W$999,17,0)</f>
        <v>0</v>
      </c>
      <c r="N242" s="13">
        <f>VLOOKUP(D242,[1]Planilha2!$A$2:$W$999,18,0)</f>
        <v>0</v>
      </c>
      <c r="O242" s="13">
        <f>VLOOKUP(D242,[1]Planilha2!$A$2:$W$999,4,0)</f>
        <v>0</v>
      </c>
      <c r="P242" s="13">
        <f>VLOOKUP(D242,[1]Planilha2!$A$2:$W$999,5,0)</f>
        <v>0</v>
      </c>
      <c r="Q242" s="13">
        <f>VLOOKUP(D242,[1]Planilha2!$A$2:$W$999,6,0)</f>
        <v>0</v>
      </c>
      <c r="R242" s="13">
        <f>VLOOKUP(D242,[1]Planilha2!$A$2:$W$999,7,0)</f>
        <v>0</v>
      </c>
      <c r="S242" s="13">
        <f>VLOOKUP(D242,[1]Planilha2!$A$2:$W$999,8,0)</f>
        <v>0</v>
      </c>
      <c r="T242" s="13">
        <f>VLOOKUP(D242,[1]Planilha2!$A$2:$W$999,9,0)</f>
        <v>0</v>
      </c>
      <c r="U242" s="13">
        <f>VLOOKUP(D242,[1]Planilha2!$A$2:$W$999,10,0)</f>
        <v>0</v>
      </c>
      <c r="V242" s="13">
        <f>VLOOKUP(D242,[1]Planilha2!$A$2:$W$999,11,0)</f>
        <v>0</v>
      </c>
      <c r="W242" s="13">
        <f>VLOOKUP(D242,[1]Planilha2!$A$2:$W$899,12,0)</f>
        <v>0</v>
      </c>
      <c r="X242" s="13">
        <f>VLOOKUP(D242,[1]Planilha2!$A$2:$W$999,13,0)</f>
        <v>0</v>
      </c>
      <c r="Y242" s="13">
        <f>VLOOKUP(D242,[1]Planilha2!$A$2:$W$999,14,0)</f>
        <v>0</v>
      </c>
      <c r="Z242" s="13">
        <f>VLOOKUP(D242,[1]Planilha2!$A$2:$W$999,15,0)</f>
        <v>0</v>
      </c>
      <c r="AA242" s="13">
        <f>VLOOKUP(D242,[1]Planilha2!$A$2:$W$999,16,0)</f>
        <v>0</v>
      </c>
    </row>
    <row r="243" spans="1:27" ht="29.1" customHeight="1" x14ac:dyDescent="0.2">
      <c r="A243" s="13">
        <v>230</v>
      </c>
      <c r="B243" s="13" t="s">
        <v>37</v>
      </c>
      <c r="C243" s="13" t="s">
        <v>90</v>
      </c>
      <c r="D243" s="14" t="s">
        <v>272</v>
      </c>
      <c r="E243" s="13" t="s">
        <v>40</v>
      </c>
      <c r="F243" s="13">
        <v>2308708</v>
      </c>
      <c r="G243" s="13">
        <f>VLOOKUP(D243,[1]Planilha2!$A$2:$W$999,2,0)</f>
        <v>4.5</v>
      </c>
      <c r="H243" s="13">
        <f>VLOOKUP(D243,[1]Planilha2!$A$2:$W$999,19,0)</f>
        <v>2</v>
      </c>
      <c r="I243" s="13">
        <f>VLOOKUP(D243,[1]Planilha2!$A$2:$W$999,20,0)</f>
        <v>5</v>
      </c>
      <c r="J243" s="13">
        <f>VLOOKUP(D243,[1]Planilha2!$A$2:$W$999,21,0)</f>
        <v>2</v>
      </c>
      <c r="K243" s="13">
        <v>0</v>
      </c>
      <c r="L243" s="13">
        <v>0</v>
      </c>
      <c r="M243" s="13">
        <f>VLOOKUP(D243,[1]Planilha2!$A$2:$W$999,17,0)</f>
        <v>0</v>
      </c>
      <c r="N243" s="13">
        <f>VLOOKUP(D243,[1]Planilha2!$A$2:$W$999,18,0)</f>
        <v>0</v>
      </c>
      <c r="O243" s="13">
        <f>VLOOKUP(D243,[1]Planilha2!$A$2:$W$999,4,0)</f>
        <v>0</v>
      </c>
      <c r="P243" s="13">
        <f>VLOOKUP(D243,[1]Planilha2!$A$2:$W$999,5,0)</f>
        <v>0</v>
      </c>
      <c r="Q243" s="13">
        <f>VLOOKUP(D243,[1]Planilha2!$A$2:$W$999,6,0)</f>
        <v>0</v>
      </c>
      <c r="R243" s="13">
        <f>VLOOKUP(D243,[1]Planilha2!$A$2:$W$999,7,0)</f>
        <v>0</v>
      </c>
      <c r="S243" s="13">
        <f>VLOOKUP(D243,[1]Planilha2!$A$2:$W$999,8,0)</f>
        <v>0</v>
      </c>
      <c r="T243" s="13">
        <f>VLOOKUP(D243,[1]Planilha2!$A$2:$W$999,9,0)</f>
        <v>0</v>
      </c>
      <c r="U243" s="13">
        <f>VLOOKUP(D243,[1]Planilha2!$A$2:$W$999,10,0)</f>
        <v>0</v>
      </c>
      <c r="V243" s="13">
        <f>VLOOKUP(D243,[1]Planilha2!$A$2:$W$999,11,0)</f>
        <v>0</v>
      </c>
      <c r="W243" s="13">
        <f>VLOOKUP(D243,[1]Planilha2!$A$2:$W$899,12,0)</f>
        <v>0</v>
      </c>
      <c r="X243" s="13">
        <f>VLOOKUP(D243,[1]Planilha2!$A$2:$W$999,13,0)</f>
        <v>0</v>
      </c>
      <c r="Y243" s="13">
        <f>VLOOKUP(D243,[1]Planilha2!$A$2:$W$999,14,0)</f>
        <v>0</v>
      </c>
      <c r="Z243" s="13">
        <f>VLOOKUP(D243,[1]Planilha2!$A$2:$W$999,15,0)</f>
        <v>0</v>
      </c>
      <c r="AA243" s="13">
        <f>VLOOKUP(D243,[1]Planilha2!$A$2:$W$999,16,0)</f>
        <v>0</v>
      </c>
    </row>
    <row r="244" spans="1:27" ht="29.1" customHeight="1" x14ac:dyDescent="0.2">
      <c r="A244" s="13">
        <v>231</v>
      </c>
      <c r="B244" s="13" t="s">
        <v>37</v>
      </c>
      <c r="C244" s="13" t="s">
        <v>90</v>
      </c>
      <c r="D244" s="14" t="s">
        <v>273</v>
      </c>
      <c r="E244" s="13" t="s">
        <v>40</v>
      </c>
      <c r="F244" s="13">
        <v>2311306</v>
      </c>
      <c r="G244" s="13">
        <f>VLOOKUP(D244,[1]Planilha2!$A$2:$W$999,2,0)</f>
        <v>8</v>
      </c>
      <c r="H244" s="13">
        <f>VLOOKUP(D244,[1]Planilha2!$A$2:$W$999,19,0)</f>
        <v>5</v>
      </c>
      <c r="I244" s="13">
        <f>VLOOKUP(D244,[1]Planilha2!$A$2:$W$999,20,0)</f>
        <v>8</v>
      </c>
      <c r="J244" s="13">
        <f>VLOOKUP(D244,[1]Planilha2!$A$2:$W$999,21,0)</f>
        <v>0</v>
      </c>
      <c r="K244" s="13">
        <v>0</v>
      </c>
      <c r="L244" s="13">
        <v>0</v>
      </c>
      <c r="M244" s="13">
        <f>VLOOKUP(D244,[1]Planilha2!$A$2:$W$999,17,0)</f>
        <v>0</v>
      </c>
      <c r="N244" s="13">
        <f>VLOOKUP(D244,[1]Planilha2!$A$2:$W$999,18,0)</f>
        <v>0</v>
      </c>
      <c r="O244" s="13">
        <f>VLOOKUP(D244,[1]Planilha2!$A$2:$W$999,4,0)</f>
        <v>0</v>
      </c>
      <c r="P244" s="13">
        <f>VLOOKUP(D244,[1]Planilha2!$A$2:$W$999,5,0)</f>
        <v>0</v>
      </c>
      <c r="Q244" s="13">
        <f>VLOOKUP(D244,[1]Planilha2!$A$2:$W$999,6,0)</f>
        <v>0</v>
      </c>
      <c r="R244" s="13">
        <f>VLOOKUP(D244,[1]Planilha2!$A$2:$W$999,7,0)</f>
        <v>0</v>
      </c>
      <c r="S244" s="13">
        <f>VLOOKUP(D244,[1]Planilha2!$A$2:$W$999,8,0)</f>
        <v>1</v>
      </c>
      <c r="T244" s="13">
        <f>VLOOKUP(D244,[1]Planilha2!$A$2:$W$999,9,0)</f>
        <v>0</v>
      </c>
      <c r="U244" s="13">
        <f>VLOOKUP(D244,[1]Planilha2!$A$2:$W$999,10,0)</f>
        <v>0</v>
      </c>
      <c r="V244" s="13">
        <f>VLOOKUP(D244,[1]Planilha2!$A$2:$W$999,11,0)</f>
        <v>0</v>
      </c>
      <c r="W244" s="13">
        <f>VLOOKUP(D244,[1]Planilha2!$A$2:$W$899,12,0)</f>
        <v>0</v>
      </c>
      <c r="X244" s="13">
        <f>VLOOKUP(D244,[1]Planilha2!$A$2:$W$999,13,0)</f>
        <v>1</v>
      </c>
      <c r="Y244" s="13">
        <f>VLOOKUP(D244,[1]Planilha2!$A$2:$W$999,14,0)</f>
        <v>0</v>
      </c>
      <c r="Z244" s="13">
        <f>VLOOKUP(D244,[1]Planilha2!$A$2:$W$999,15,0)</f>
        <v>0</v>
      </c>
      <c r="AA244" s="13">
        <f>VLOOKUP(D244,[1]Planilha2!$A$2:$W$999,16,0)</f>
        <v>0</v>
      </c>
    </row>
    <row r="245" spans="1:27" ht="29.1" customHeight="1" x14ac:dyDescent="0.2">
      <c r="A245" s="13">
        <v>232</v>
      </c>
      <c r="B245" s="13" t="s">
        <v>37</v>
      </c>
      <c r="C245" s="13" t="s">
        <v>90</v>
      </c>
      <c r="D245" s="14" t="s">
        <v>274</v>
      </c>
      <c r="E245" s="13" t="s">
        <v>40</v>
      </c>
      <c r="F245" s="13">
        <v>2313302</v>
      </c>
      <c r="G245" s="13">
        <f>VLOOKUP(D245,[1]Planilha2!$A$2:$W$999,2,0)</f>
        <v>7.5</v>
      </c>
      <c r="H245" s="13">
        <f>VLOOKUP(D245,[1]Planilha2!$A$2:$W$999,19,0)</f>
        <v>2</v>
      </c>
      <c r="I245" s="13">
        <f>VLOOKUP(D245,[1]Planilha2!$A$2:$W$999,20,0)</f>
        <v>7</v>
      </c>
      <c r="J245" s="13">
        <f>VLOOKUP(D245,[1]Planilha2!$A$2:$W$999,21,0)</f>
        <v>2</v>
      </c>
      <c r="K245" s="13">
        <v>0</v>
      </c>
      <c r="L245" s="13">
        <v>0</v>
      </c>
      <c r="M245" s="13">
        <f>VLOOKUP(D245,[1]Planilha2!$A$2:$W$999,17,0)</f>
        <v>0</v>
      </c>
      <c r="N245" s="13">
        <f>VLOOKUP(D245,[1]Planilha2!$A$2:$W$999,18,0)</f>
        <v>0</v>
      </c>
      <c r="O245" s="13">
        <f>VLOOKUP(D245,[1]Planilha2!$A$2:$W$999,4,0)</f>
        <v>0</v>
      </c>
      <c r="P245" s="13">
        <f>VLOOKUP(D245,[1]Planilha2!$A$2:$W$999,5,0)</f>
        <v>0</v>
      </c>
      <c r="Q245" s="13">
        <f>VLOOKUP(D245,[1]Planilha2!$A$2:$W$999,6,0)</f>
        <v>0</v>
      </c>
      <c r="R245" s="13">
        <f>VLOOKUP(D245,[1]Planilha2!$A$2:$W$999,7,0)</f>
        <v>0</v>
      </c>
      <c r="S245" s="13">
        <f>VLOOKUP(D245,[1]Planilha2!$A$2:$W$999,8,0)</f>
        <v>0</v>
      </c>
      <c r="T245" s="13">
        <f>VLOOKUP(D245,[1]Planilha2!$A$2:$W$999,9,0)</f>
        <v>0</v>
      </c>
      <c r="U245" s="13">
        <f>VLOOKUP(D245,[1]Planilha2!$A$2:$W$999,10,0)</f>
        <v>0</v>
      </c>
      <c r="V245" s="13">
        <f>VLOOKUP(D245,[1]Planilha2!$A$2:$W$999,11,0)</f>
        <v>0</v>
      </c>
      <c r="W245" s="13">
        <f>VLOOKUP(D245,[1]Planilha2!$A$2:$W$899,12,0)</f>
        <v>0</v>
      </c>
      <c r="X245" s="13">
        <f>VLOOKUP(D245,[1]Planilha2!$A$2:$W$999,13,0)</f>
        <v>0</v>
      </c>
      <c r="Y245" s="13">
        <f>VLOOKUP(D245,[1]Planilha2!$A$2:$W$999,14,0)</f>
        <v>0</v>
      </c>
      <c r="Z245" s="13">
        <f>VLOOKUP(D245,[1]Planilha2!$A$2:$W$999,15,0)</f>
        <v>0</v>
      </c>
      <c r="AA245" s="13">
        <f>VLOOKUP(D245,[1]Planilha2!$A$2:$W$999,16,0)</f>
        <v>0</v>
      </c>
    </row>
    <row r="246" spans="1:27" ht="29.1" customHeight="1" x14ac:dyDescent="0.2">
      <c r="A246" s="13">
        <v>233</v>
      </c>
      <c r="B246" s="13" t="s">
        <v>37</v>
      </c>
      <c r="C246" s="13" t="s">
        <v>90</v>
      </c>
      <c r="D246" s="14" t="s">
        <v>275</v>
      </c>
      <c r="E246" s="13" t="s">
        <v>40</v>
      </c>
      <c r="F246" s="13">
        <v>2313401</v>
      </c>
      <c r="G246" s="13">
        <f>VLOOKUP(D246,[1]Planilha2!$A$2:$W$999,2,0)</f>
        <v>6</v>
      </c>
      <c r="H246" s="13">
        <f>VLOOKUP(D246,[1]Planilha2!$A$2:$W$999,19,0)</f>
        <v>3</v>
      </c>
      <c r="I246" s="13">
        <f>VLOOKUP(D246,[1]Planilha2!$A$2:$W$999,20,0)</f>
        <v>3</v>
      </c>
      <c r="J246" s="13">
        <f>VLOOKUP(D246,[1]Planilha2!$A$2:$W$999,21,0)</f>
        <v>2</v>
      </c>
      <c r="K246" s="13">
        <v>0</v>
      </c>
      <c r="L246" s="13">
        <v>0</v>
      </c>
      <c r="M246" s="13">
        <f>VLOOKUP(D246,[1]Planilha2!$A$2:$W$999,17,0)</f>
        <v>0</v>
      </c>
      <c r="N246" s="13">
        <f>VLOOKUP(D246,[1]Planilha2!$A$2:$W$999,18,0)</f>
        <v>0</v>
      </c>
      <c r="O246" s="13">
        <f>VLOOKUP(D246,[1]Planilha2!$A$2:$W$999,4,0)</f>
        <v>0</v>
      </c>
      <c r="P246" s="13">
        <f>VLOOKUP(D246,[1]Planilha2!$A$2:$W$999,5,0)</f>
        <v>0</v>
      </c>
      <c r="Q246" s="13">
        <f>VLOOKUP(D246,[1]Planilha2!$A$2:$W$999,6,0)</f>
        <v>0</v>
      </c>
      <c r="R246" s="13">
        <f>VLOOKUP(D246,[1]Planilha2!$A$2:$W$999,7,0)</f>
        <v>0</v>
      </c>
      <c r="S246" s="13">
        <f>VLOOKUP(D246,[1]Planilha2!$A$2:$W$999,8,0)</f>
        <v>0</v>
      </c>
      <c r="T246" s="13">
        <f>VLOOKUP(D246,[1]Planilha2!$A$2:$W$999,9,0)</f>
        <v>0</v>
      </c>
      <c r="U246" s="13">
        <f>VLOOKUP(D246,[1]Planilha2!$A$2:$W$999,10,0)</f>
        <v>0</v>
      </c>
      <c r="V246" s="13">
        <f>VLOOKUP(D246,[1]Planilha2!$A$2:$W$999,11,0)</f>
        <v>0</v>
      </c>
      <c r="W246" s="13">
        <f>VLOOKUP(D246,[1]Planilha2!$A$2:$W$899,12,0)</f>
        <v>0</v>
      </c>
      <c r="X246" s="13">
        <f>VLOOKUP(D246,[1]Planilha2!$A$2:$W$999,13,0)</f>
        <v>0</v>
      </c>
      <c r="Y246" s="13">
        <f>VLOOKUP(D246,[1]Planilha2!$A$2:$W$999,14,0)</f>
        <v>0</v>
      </c>
      <c r="Z246" s="13">
        <f>VLOOKUP(D246,[1]Planilha2!$A$2:$W$999,15,0)</f>
        <v>0</v>
      </c>
      <c r="AA246" s="13">
        <f>VLOOKUP(D246,[1]Planilha2!$A$2:$W$999,16,0)</f>
        <v>0</v>
      </c>
    </row>
    <row r="247" spans="1:27" ht="29.1" customHeight="1" x14ac:dyDescent="0.2">
      <c r="A247" s="13">
        <v>234</v>
      </c>
      <c r="B247" s="13" t="s">
        <v>37</v>
      </c>
      <c r="C247" s="13" t="s">
        <v>90</v>
      </c>
      <c r="D247" s="14" t="s">
        <v>276</v>
      </c>
      <c r="E247" s="13" t="s">
        <v>40</v>
      </c>
      <c r="F247" s="13">
        <v>2304400</v>
      </c>
      <c r="G247" s="13">
        <f>VLOOKUP(D247,[1]Planilha2!$A$2:$W$999,2,0)</f>
        <v>3</v>
      </c>
      <c r="H247" s="13">
        <f>VLOOKUP(D247,[1]Planilha2!$A$2:$W$999,19,0)</f>
        <v>1</v>
      </c>
      <c r="I247" s="13">
        <f>VLOOKUP(D247,[1]Planilha2!$A$2:$W$999,20,0)</f>
        <v>1</v>
      </c>
      <c r="J247" s="13">
        <f>VLOOKUP(D247,[1]Planilha2!$A$2:$W$999,21,0)</f>
        <v>1</v>
      </c>
      <c r="K247" s="13">
        <v>0</v>
      </c>
      <c r="L247" s="13">
        <v>0</v>
      </c>
      <c r="M247" s="13">
        <f>VLOOKUP(D247,[1]Planilha2!$A$2:$W$999,17,0)</f>
        <v>0</v>
      </c>
      <c r="N247" s="13">
        <f>VLOOKUP(D247,[1]Planilha2!$A$2:$W$999,18,0)</f>
        <v>0</v>
      </c>
      <c r="O247" s="13">
        <f>VLOOKUP(D247,[1]Planilha2!$A$2:$W$999,4,0)</f>
        <v>0</v>
      </c>
      <c r="P247" s="13">
        <f>VLOOKUP(D247,[1]Planilha2!$A$2:$W$999,5,0)</f>
        <v>0</v>
      </c>
      <c r="Q247" s="13">
        <f>VLOOKUP(D247,[1]Planilha2!$A$2:$W$999,6,0)</f>
        <v>0</v>
      </c>
      <c r="R247" s="13">
        <f>VLOOKUP(D247,[1]Planilha2!$A$2:$W$999,7,0)</f>
        <v>0</v>
      </c>
      <c r="S247" s="13">
        <f>VLOOKUP(D247,[1]Planilha2!$A$2:$W$999,8,0)</f>
        <v>0</v>
      </c>
      <c r="T247" s="13">
        <f>VLOOKUP(D247,[1]Planilha2!$A$2:$W$999,9,0)</f>
        <v>0</v>
      </c>
      <c r="U247" s="13">
        <f>VLOOKUP(D247,[1]Planilha2!$A$2:$W$999,10,0)</f>
        <v>0</v>
      </c>
      <c r="V247" s="13">
        <f>VLOOKUP(D247,[1]Planilha2!$A$2:$W$999,11,0)</f>
        <v>0</v>
      </c>
      <c r="W247" s="13">
        <f>VLOOKUP(D247,[1]Planilha2!$A$2:$W$899,12,0)</f>
        <v>0</v>
      </c>
      <c r="X247" s="13">
        <f>VLOOKUP(D247,[1]Planilha2!$A$2:$W$999,13,0)</f>
        <v>0</v>
      </c>
      <c r="Y247" s="13">
        <f>VLOOKUP(D247,[1]Planilha2!$A$2:$W$999,14,0)</f>
        <v>0</v>
      </c>
      <c r="Z247" s="13">
        <f>VLOOKUP(D247,[1]Planilha2!$A$2:$W$999,15,0)</f>
        <v>0</v>
      </c>
      <c r="AA247" s="13">
        <f>VLOOKUP(D247,[1]Planilha2!$A$2:$W$999,16,0)</f>
        <v>0</v>
      </c>
    </row>
    <row r="248" spans="1:27" ht="29.1" customHeight="1" x14ac:dyDescent="0.2">
      <c r="A248" s="13">
        <v>235</v>
      </c>
      <c r="B248" s="13" t="s">
        <v>37</v>
      </c>
      <c r="C248" s="13" t="s">
        <v>90</v>
      </c>
      <c r="D248" s="14" t="s">
        <v>277</v>
      </c>
      <c r="E248" s="13" t="s">
        <v>40</v>
      </c>
      <c r="F248" s="13">
        <v>2304400</v>
      </c>
      <c r="G248" s="13">
        <f>VLOOKUP(D248,[1]Planilha2!$A$2:$W$999,2,0)</f>
        <v>8</v>
      </c>
      <c r="H248" s="13">
        <f>VLOOKUP(D248,[1]Planilha2!$A$2:$W$999,19,0)</f>
        <v>4</v>
      </c>
      <c r="I248" s="13">
        <f>VLOOKUP(D248,[1]Planilha2!$A$2:$W$999,20,0)</f>
        <v>0</v>
      </c>
      <c r="J248" s="13">
        <f>VLOOKUP(D248,[1]Planilha2!$A$2:$W$999,21,0)</f>
        <v>1</v>
      </c>
      <c r="K248" s="13">
        <v>0</v>
      </c>
      <c r="L248" s="13">
        <v>0</v>
      </c>
      <c r="M248" s="13">
        <f>VLOOKUP(D248,[1]Planilha2!$A$2:$W$999,17,0)</f>
        <v>0</v>
      </c>
      <c r="N248" s="13">
        <f>VLOOKUP(D248,[1]Planilha2!$A$2:$W$999,18,0)</f>
        <v>0</v>
      </c>
      <c r="O248" s="13">
        <f>VLOOKUP(D248,[1]Planilha2!$A$2:$W$999,4,0)</f>
        <v>0</v>
      </c>
      <c r="P248" s="13">
        <f>VLOOKUP(D248,[1]Planilha2!$A$2:$W$999,5,0)</f>
        <v>0</v>
      </c>
      <c r="Q248" s="13">
        <f>VLOOKUP(D248,[1]Planilha2!$A$2:$W$999,6,0)</f>
        <v>0</v>
      </c>
      <c r="R248" s="13">
        <f>VLOOKUP(D248,[1]Planilha2!$A$2:$W$999,7,0)</f>
        <v>0</v>
      </c>
      <c r="S248" s="13">
        <f>VLOOKUP(D248,[1]Planilha2!$A$2:$W$999,8,0)</f>
        <v>0</v>
      </c>
      <c r="T248" s="13">
        <f>VLOOKUP(D248,[1]Planilha2!$A$2:$W$999,9,0)</f>
        <v>0</v>
      </c>
      <c r="U248" s="13">
        <f>VLOOKUP(D248,[1]Planilha2!$A$2:$W$999,10,0)</f>
        <v>0</v>
      </c>
      <c r="V248" s="13">
        <f>VLOOKUP(D248,[1]Planilha2!$A$2:$W$999,11,0)</f>
        <v>0</v>
      </c>
      <c r="W248" s="13">
        <f>VLOOKUP(D248,[1]Planilha2!$A$2:$W$899,12,0)</f>
        <v>1</v>
      </c>
      <c r="X248" s="13">
        <f>VLOOKUP(D248,[1]Planilha2!$A$2:$W$999,13,0)</f>
        <v>0</v>
      </c>
      <c r="Y248" s="13">
        <f>VLOOKUP(D248,[1]Planilha2!$A$2:$W$999,14,0)</f>
        <v>0</v>
      </c>
      <c r="Z248" s="13">
        <f>VLOOKUP(D248,[1]Planilha2!$A$2:$W$999,15,0)</f>
        <v>0</v>
      </c>
      <c r="AA248" s="13">
        <f>VLOOKUP(D248,[1]Planilha2!$A$2:$W$999,16,0)</f>
        <v>0</v>
      </c>
    </row>
    <row r="249" spans="1:27" ht="29.1" customHeight="1" x14ac:dyDescent="0.2">
      <c r="A249" s="13">
        <v>236</v>
      </c>
      <c r="B249" s="13" t="s">
        <v>37</v>
      </c>
      <c r="C249" s="13" t="s">
        <v>90</v>
      </c>
      <c r="D249" s="14" t="s">
        <v>278</v>
      </c>
      <c r="E249" s="13" t="s">
        <v>40</v>
      </c>
      <c r="F249" s="13">
        <v>2304400</v>
      </c>
      <c r="G249" s="13">
        <f>VLOOKUP(D249,[1]Planilha2!$A$2:$W$999,2,0)</f>
        <v>3</v>
      </c>
      <c r="H249" s="13">
        <f>VLOOKUP(D249,[1]Planilha2!$A$2:$W$999,19,0)</f>
        <v>2</v>
      </c>
      <c r="I249" s="13">
        <f>VLOOKUP(D249,[1]Planilha2!$A$2:$W$999,20,0)</f>
        <v>0</v>
      </c>
      <c r="J249" s="13">
        <f>VLOOKUP(D249,[1]Planilha2!$A$2:$W$999,21,0)</f>
        <v>1</v>
      </c>
      <c r="K249" s="13">
        <v>0</v>
      </c>
      <c r="L249" s="13">
        <v>0</v>
      </c>
      <c r="M249" s="13">
        <f>VLOOKUP(D249,[1]Planilha2!$A$2:$W$999,17,0)</f>
        <v>0</v>
      </c>
      <c r="N249" s="13">
        <f>VLOOKUP(D249,[1]Planilha2!$A$2:$W$999,18,0)</f>
        <v>0</v>
      </c>
      <c r="O249" s="13">
        <f>VLOOKUP(D249,[1]Planilha2!$A$2:$W$999,4,0)</f>
        <v>0</v>
      </c>
      <c r="P249" s="13">
        <f>VLOOKUP(D249,[1]Planilha2!$A$2:$W$999,5,0)</f>
        <v>0</v>
      </c>
      <c r="Q249" s="13">
        <f>VLOOKUP(D249,[1]Planilha2!$A$2:$W$999,6,0)</f>
        <v>0</v>
      </c>
      <c r="R249" s="13">
        <f>VLOOKUP(D249,[1]Planilha2!$A$2:$W$999,7,0)</f>
        <v>0</v>
      </c>
      <c r="S249" s="13">
        <f>VLOOKUP(D249,[1]Planilha2!$A$2:$W$999,8,0)</f>
        <v>0</v>
      </c>
      <c r="T249" s="13">
        <f>VLOOKUP(D249,[1]Planilha2!$A$2:$W$999,9,0)</f>
        <v>0</v>
      </c>
      <c r="U249" s="13">
        <f>VLOOKUP(D249,[1]Planilha2!$A$2:$W$999,10,0)</f>
        <v>0</v>
      </c>
      <c r="V249" s="13">
        <f>VLOOKUP(D249,[1]Planilha2!$A$2:$W$999,11,0)</f>
        <v>0</v>
      </c>
      <c r="W249" s="13">
        <f>VLOOKUP(D249,[1]Planilha2!$A$2:$W$899,12,0)</f>
        <v>1</v>
      </c>
      <c r="X249" s="13">
        <f>VLOOKUP(D249,[1]Planilha2!$A$2:$W$999,13,0)</f>
        <v>0</v>
      </c>
      <c r="Y249" s="13">
        <f>VLOOKUP(D249,[1]Planilha2!$A$2:$W$999,14,0)</f>
        <v>0</v>
      </c>
      <c r="Z249" s="13">
        <f>VLOOKUP(D249,[1]Planilha2!$A$2:$W$999,15,0)</f>
        <v>0</v>
      </c>
      <c r="AA249" s="13">
        <f>VLOOKUP(D249,[1]Planilha2!$A$2:$W$999,16,0)</f>
        <v>0</v>
      </c>
    </row>
    <row r="250" spans="1:27" ht="29.1" customHeight="1" x14ac:dyDescent="0.2">
      <c r="A250" s="13">
        <v>237</v>
      </c>
      <c r="B250" s="13" t="s">
        <v>37</v>
      </c>
      <c r="C250" s="13" t="s">
        <v>90</v>
      </c>
      <c r="D250" s="14" t="s">
        <v>279</v>
      </c>
      <c r="E250" s="13" t="s">
        <v>40</v>
      </c>
      <c r="F250" s="13">
        <v>2304400</v>
      </c>
      <c r="G250" s="13">
        <f>VLOOKUP(D250,[1]Planilha2!$A$2:$W$999,2,0)</f>
        <v>5.5</v>
      </c>
      <c r="H250" s="13">
        <f>VLOOKUP(D250,[1]Planilha2!$A$2:$W$999,19,0)</f>
        <v>4</v>
      </c>
      <c r="I250" s="13">
        <f>VLOOKUP(D250,[1]Planilha2!$A$2:$W$999,20,0)</f>
        <v>0</v>
      </c>
      <c r="J250" s="13">
        <f>VLOOKUP(D250,[1]Planilha2!$A$2:$W$999,21,0)</f>
        <v>2</v>
      </c>
      <c r="K250" s="13">
        <v>0</v>
      </c>
      <c r="L250" s="13">
        <v>0</v>
      </c>
      <c r="M250" s="13">
        <f>VLOOKUP(D250,[1]Planilha2!$A$2:$W$999,17,0)</f>
        <v>0</v>
      </c>
      <c r="N250" s="13">
        <f>VLOOKUP(D250,[1]Planilha2!$A$2:$W$999,18,0)</f>
        <v>0</v>
      </c>
      <c r="O250" s="13">
        <f>VLOOKUP(D250,[1]Planilha2!$A$2:$W$999,4,0)</f>
        <v>0</v>
      </c>
      <c r="P250" s="13">
        <f>VLOOKUP(D250,[1]Planilha2!$A$2:$W$999,5,0)</f>
        <v>0</v>
      </c>
      <c r="Q250" s="13">
        <f>VLOOKUP(D250,[1]Planilha2!$A$2:$W$999,6,0)</f>
        <v>0</v>
      </c>
      <c r="R250" s="13">
        <f>VLOOKUP(D250,[1]Planilha2!$A$2:$W$999,7,0)</f>
        <v>0</v>
      </c>
      <c r="S250" s="13">
        <f>VLOOKUP(D250,[1]Planilha2!$A$2:$W$999,8,0)</f>
        <v>0</v>
      </c>
      <c r="T250" s="13">
        <f>VLOOKUP(D250,[1]Planilha2!$A$2:$W$999,9,0)</f>
        <v>0</v>
      </c>
      <c r="U250" s="13">
        <f>VLOOKUP(D250,[1]Planilha2!$A$2:$W$999,10,0)</f>
        <v>0</v>
      </c>
      <c r="V250" s="13">
        <f>VLOOKUP(D250,[1]Planilha2!$A$2:$W$999,11,0)</f>
        <v>0</v>
      </c>
      <c r="W250" s="13">
        <f>VLOOKUP(D250,[1]Planilha2!$A$2:$W$899,12,0)</f>
        <v>0</v>
      </c>
      <c r="X250" s="13">
        <f>VLOOKUP(D250,[1]Planilha2!$A$2:$W$999,13,0)</f>
        <v>0</v>
      </c>
      <c r="Y250" s="13">
        <f>VLOOKUP(D250,[1]Planilha2!$A$2:$W$999,14,0)</f>
        <v>0</v>
      </c>
      <c r="Z250" s="13">
        <f>VLOOKUP(D250,[1]Planilha2!$A$2:$W$999,15,0)</f>
        <v>0</v>
      </c>
      <c r="AA250" s="13">
        <f>VLOOKUP(D250,[1]Planilha2!$A$2:$W$999,16,0)</f>
        <v>0</v>
      </c>
    </row>
    <row r="251" spans="1:27" ht="29.1" customHeight="1" x14ac:dyDescent="0.2">
      <c r="A251" s="13">
        <v>238</v>
      </c>
      <c r="B251" s="13" t="s">
        <v>37</v>
      </c>
      <c r="C251" s="13" t="s">
        <v>90</v>
      </c>
      <c r="D251" s="14" t="s">
        <v>280</v>
      </c>
      <c r="E251" s="13" t="s">
        <v>40</v>
      </c>
      <c r="F251" s="13">
        <v>2304400</v>
      </c>
      <c r="G251" s="13">
        <f>VLOOKUP(D251,[1]Planilha2!$A$2:$W$999,2,0)</f>
        <v>4</v>
      </c>
      <c r="H251" s="13">
        <f>VLOOKUP(D251,[1]Planilha2!$A$2:$W$999,19,0)</f>
        <v>3</v>
      </c>
      <c r="I251" s="13">
        <f>VLOOKUP(D251,[1]Planilha2!$A$2:$W$999,20,0)</f>
        <v>0</v>
      </c>
      <c r="J251" s="13">
        <f>VLOOKUP(D251,[1]Planilha2!$A$2:$W$999,21,0)</f>
        <v>1</v>
      </c>
      <c r="K251" s="13">
        <v>0</v>
      </c>
      <c r="L251" s="13">
        <v>0</v>
      </c>
      <c r="M251" s="13">
        <f>VLOOKUP(D251,[1]Planilha2!$A$2:$W$999,17,0)</f>
        <v>0</v>
      </c>
      <c r="N251" s="13">
        <f>VLOOKUP(D251,[1]Planilha2!$A$2:$W$999,18,0)</f>
        <v>0</v>
      </c>
      <c r="O251" s="13">
        <f>VLOOKUP(D251,[1]Planilha2!$A$2:$W$999,4,0)</f>
        <v>0</v>
      </c>
      <c r="P251" s="13">
        <f>VLOOKUP(D251,[1]Planilha2!$A$2:$W$999,5,0)</f>
        <v>0</v>
      </c>
      <c r="Q251" s="13">
        <f>VLOOKUP(D251,[1]Planilha2!$A$2:$W$999,6,0)</f>
        <v>0</v>
      </c>
      <c r="R251" s="13">
        <f>VLOOKUP(D251,[1]Planilha2!$A$2:$W$999,7,0)</f>
        <v>0</v>
      </c>
      <c r="S251" s="13">
        <f>VLOOKUP(D251,[1]Planilha2!$A$2:$W$999,8,0)</f>
        <v>0</v>
      </c>
      <c r="T251" s="13">
        <f>VLOOKUP(D251,[1]Planilha2!$A$2:$W$999,9,0)</f>
        <v>0</v>
      </c>
      <c r="U251" s="13">
        <f>VLOOKUP(D251,[1]Planilha2!$A$2:$W$999,10,0)</f>
        <v>0</v>
      </c>
      <c r="V251" s="13">
        <f>VLOOKUP(D251,[1]Planilha2!$A$2:$W$999,11,0)</f>
        <v>0</v>
      </c>
      <c r="W251" s="13">
        <f>VLOOKUP(D251,[1]Planilha2!$A$2:$W$899,12,0)</f>
        <v>1</v>
      </c>
      <c r="X251" s="13">
        <f>VLOOKUP(D251,[1]Planilha2!$A$2:$W$999,13,0)</f>
        <v>0</v>
      </c>
      <c r="Y251" s="13">
        <f>VLOOKUP(D251,[1]Planilha2!$A$2:$W$999,14,0)</f>
        <v>0</v>
      </c>
      <c r="Z251" s="13">
        <f>VLOOKUP(D251,[1]Planilha2!$A$2:$W$999,15,0)</f>
        <v>0</v>
      </c>
      <c r="AA251" s="13">
        <f>VLOOKUP(D251,[1]Planilha2!$A$2:$W$999,16,0)</f>
        <v>0</v>
      </c>
    </row>
    <row r="252" spans="1:27" ht="29.1" customHeight="1" x14ac:dyDescent="0.2">
      <c r="A252" s="13">
        <v>239</v>
      </c>
      <c r="B252" s="13" t="s">
        <v>37</v>
      </c>
      <c r="C252" s="13" t="s">
        <v>90</v>
      </c>
      <c r="D252" s="14" t="s">
        <v>281</v>
      </c>
      <c r="E252" s="13" t="s">
        <v>40</v>
      </c>
      <c r="F252" s="13">
        <v>2304400</v>
      </c>
      <c r="G252" s="13">
        <f>VLOOKUP(D252,[1]Planilha2!$A$2:$W$999,2,0)</f>
        <v>4</v>
      </c>
      <c r="H252" s="13">
        <f>VLOOKUP(D252,[1]Planilha2!$A$2:$W$999,19,0)</f>
        <v>1</v>
      </c>
      <c r="I252" s="13">
        <f>VLOOKUP(D252,[1]Planilha2!$A$2:$W$999,20,0)</f>
        <v>0</v>
      </c>
      <c r="J252" s="13">
        <f>VLOOKUP(D252,[1]Planilha2!$A$2:$W$999,21,0)</f>
        <v>2</v>
      </c>
      <c r="K252" s="13">
        <v>0</v>
      </c>
      <c r="L252" s="13">
        <v>0</v>
      </c>
      <c r="M252" s="13">
        <f>VLOOKUP(D252,[1]Planilha2!$A$2:$W$999,17,0)</f>
        <v>0</v>
      </c>
      <c r="N252" s="13">
        <f>VLOOKUP(D252,[1]Planilha2!$A$2:$W$999,18,0)</f>
        <v>0</v>
      </c>
      <c r="O252" s="13">
        <f>VLOOKUP(D252,[1]Planilha2!$A$2:$W$999,4,0)</f>
        <v>0</v>
      </c>
      <c r="P252" s="13">
        <f>VLOOKUP(D252,[1]Planilha2!$A$2:$W$999,5,0)</f>
        <v>0</v>
      </c>
      <c r="Q252" s="13">
        <f>VLOOKUP(D252,[1]Planilha2!$A$2:$W$999,6,0)</f>
        <v>0</v>
      </c>
      <c r="R252" s="13">
        <f>VLOOKUP(D252,[1]Planilha2!$A$2:$W$999,7,0)</f>
        <v>0</v>
      </c>
      <c r="S252" s="13">
        <f>VLOOKUP(D252,[1]Planilha2!$A$2:$W$999,8,0)</f>
        <v>0</v>
      </c>
      <c r="T252" s="13">
        <f>VLOOKUP(D252,[1]Planilha2!$A$2:$W$999,9,0)</f>
        <v>0</v>
      </c>
      <c r="U252" s="13">
        <f>VLOOKUP(D252,[1]Planilha2!$A$2:$W$999,10,0)</f>
        <v>0</v>
      </c>
      <c r="V252" s="13">
        <f>VLOOKUP(D252,[1]Planilha2!$A$2:$W$999,11,0)</f>
        <v>0</v>
      </c>
      <c r="W252" s="13">
        <f>VLOOKUP(D252,[1]Planilha2!$A$2:$W$899,12,0)</f>
        <v>0</v>
      </c>
      <c r="X252" s="13">
        <f>VLOOKUP(D252,[1]Planilha2!$A$2:$W$999,13,0)</f>
        <v>0</v>
      </c>
      <c r="Y252" s="13">
        <f>VLOOKUP(D252,[1]Planilha2!$A$2:$W$999,14,0)</f>
        <v>0</v>
      </c>
      <c r="Z252" s="13">
        <f>VLOOKUP(D252,[1]Planilha2!$A$2:$W$999,15,0)</f>
        <v>0</v>
      </c>
      <c r="AA252" s="13">
        <f>VLOOKUP(D252,[1]Planilha2!$A$2:$W$999,16,0)</f>
        <v>0</v>
      </c>
    </row>
    <row r="253" spans="1:27" ht="29.1" customHeight="1" x14ac:dyDescent="0.2">
      <c r="A253" s="13">
        <v>240</v>
      </c>
      <c r="B253" s="13" t="s">
        <v>37</v>
      </c>
      <c r="C253" s="13" t="s">
        <v>90</v>
      </c>
      <c r="D253" s="14" t="s">
        <v>282</v>
      </c>
      <c r="E253" s="13" t="s">
        <v>40</v>
      </c>
      <c r="F253" s="13">
        <v>2304400</v>
      </c>
      <c r="G253" s="13">
        <f>VLOOKUP(D253,[1]Planilha2!$A$2:$W$999,2,0)</f>
        <v>4</v>
      </c>
      <c r="H253" s="13">
        <f>VLOOKUP(D253,[1]Planilha2!$A$2:$W$999,19,0)</f>
        <v>3</v>
      </c>
      <c r="I253" s="13">
        <f>VLOOKUP(D253,[1]Planilha2!$A$2:$W$999,20,0)</f>
        <v>0</v>
      </c>
      <c r="J253" s="13">
        <f>VLOOKUP(D253,[1]Planilha2!$A$2:$W$999,21,0)</f>
        <v>0</v>
      </c>
      <c r="K253" s="13">
        <v>0</v>
      </c>
      <c r="L253" s="13">
        <v>0</v>
      </c>
      <c r="M253" s="13">
        <f>VLOOKUP(D253,[1]Planilha2!$A$2:$W$999,17,0)</f>
        <v>0</v>
      </c>
      <c r="N253" s="13">
        <f>VLOOKUP(D253,[1]Planilha2!$A$2:$W$999,18,0)</f>
        <v>0</v>
      </c>
      <c r="O253" s="13">
        <f>VLOOKUP(D253,[1]Planilha2!$A$2:$W$999,4,0)</f>
        <v>0</v>
      </c>
      <c r="P253" s="13">
        <f>VLOOKUP(D253,[1]Planilha2!$A$2:$W$999,5,0)</f>
        <v>0</v>
      </c>
      <c r="Q253" s="13">
        <f>VLOOKUP(D253,[1]Planilha2!$A$2:$W$999,6,0)</f>
        <v>0</v>
      </c>
      <c r="R253" s="13">
        <f>VLOOKUP(D253,[1]Planilha2!$A$2:$W$999,7,0)</f>
        <v>1</v>
      </c>
      <c r="S253" s="13">
        <f>VLOOKUP(D253,[1]Planilha2!$A$2:$W$999,8,0)</f>
        <v>0</v>
      </c>
      <c r="T253" s="13">
        <f>VLOOKUP(D253,[1]Planilha2!$A$2:$W$999,9,0)</f>
        <v>0</v>
      </c>
      <c r="U253" s="13">
        <f>VLOOKUP(D253,[1]Planilha2!$A$2:$W$999,10,0)</f>
        <v>0</v>
      </c>
      <c r="V253" s="13">
        <f>VLOOKUP(D253,[1]Planilha2!$A$2:$W$999,11,0)</f>
        <v>0</v>
      </c>
      <c r="W253" s="13">
        <f>VLOOKUP(D253,[1]Planilha2!$A$2:$W$899,12,0)</f>
        <v>1</v>
      </c>
      <c r="X253" s="13">
        <f>VLOOKUP(D253,[1]Planilha2!$A$2:$W$999,13,0)</f>
        <v>0</v>
      </c>
      <c r="Y253" s="13">
        <f>VLOOKUP(D253,[1]Planilha2!$A$2:$W$999,14,0)</f>
        <v>0</v>
      </c>
      <c r="Z253" s="13">
        <f>VLOOKUP(D253,[1]Planilha2!$A$2:$W$999,15,0)</f>
        <v>0</v>
      </c>
      <c r="AA253" s="13">
        <f>VLOOKUP(D253,[1]Planilha2!$A$2:$W$999,16,0)</f>
        <v>0</v>
      </c>
    </row>
    <row r="254" spans="1:27" ht="29.1" customHeight="1" x14ac:dyDescent="0.2">
      <c r="A254" s="13">
        <v>241</v>
      </c>
      <c r="B254" s="13" t="s">
        <v>37</v>
      </c>
      <c r="C254" s="13" t="s">
        <v>90</v>
      </c>
      <c r="D254" s="14" t="s">
        <v>283</v>
      </c>
      <c r="E254" s="13" t="s">
        <v>40</v>
      </c>
      <c r="F254" s="13">
        <v>2304400</v>
      </c>
      <c r="G254" s="13">
        <f>VLOOKUP(D254,[1]Planilha2!$A$2:$W$999,2,0)</f>
        <v>4</v>
      </c>
      <c r="H254" s="13">
        <f>VLOOKUP(D254,[1]Planilha2!$A$2:$W$999,19,0)</f>
        <v>2</v>
      </c>
      <c r="I254" s="13">
        <f>VLOOKUP(D254,[1]Planilha2!$A$2:$W$999,20,0)</f>
        <v>0</v>
      </c>
      <c r="J254" s="13">
        <f>VLOOKUP(D254,[1]Planilha2!$A$2:$W$999,21,0)</f>
        <v>1</v>
      </c>
      <c r="K254" s="13">
        <v>0</v>
      </c>
      <c r="L254" s="13">
        <v>0</v>
      </c>
      <c r="M254" s="13">
        <f>VLOOKUP(D254,[1]Planilha2!$A$2:$W$999,17,0)</f>
        <v>0</v>
      </c>
      <c r="N254" s="13">
        <f>VLOOKUP(D254,[1]Planilha2!$A$2:$W$999,18,0)</f>
        <v>0</v>
      </c>
      <c r="O254" s="13">
        <f>VLOOKUP(D254,[1]Planilha2!$A$2:$W$999,4,0)</f>
        <v>0</v>
      </c>
      <c r="P254" s="13">
        <f>VLOOKUP(D254,[1]Planilha2!$A$2:$W$999,5,0)</f>
        <v>0</v>
      </c>
      <c r="Q254" s="13">
        <f>VLOOKUP(D254,[1]Planilha2!$A$2:$W$999,6,0)</f>
        <v>0</v>
      </c>
      <c r="R254" s="13">
        <f>VLOOKUP(D254,[1]Planilha2!$A$2:$W$999,7,0)</f>
        <v>0</v>
      </c>
      <c r="S254" s="13">
        <f>VLOOKUP(D254,[1]Planilha2!$A$2:$W$999,8,0)</f>
        <v>0</v>
      </c>
      <c r="T254" s="13">
        <f>VLOOKUP(D254,[1]Planilha2!$A$2:$W$999,9,0)</f>
        <v>0</v>
      </c>
      <c r="U254" s="13">
        <f>VLOOKUP(D254,[1]Planilha2!$A$2:$W$999,10,0)</f>
        <v>0</v>
      </c>
      <c r="V254" s="13">
        <f>VLOOKUP(D254,[1]Planilha2!$A$2:$W$999,11,0)</f>
        <v>0</v>
      </c>
      <c r="W254" s="13">
        <f>VLOOKUP(D254,[1]Planilha2!$A$2:$W$899,12,0)</f>
        <v>1</v>
      </c>
      <c r="X254" s="13">
        <f>VLOOKUP(D254,[1]Planilha2!$A$2:$W$999,13,0)</f>
        <v>0</v>
      </c>
      <c r="Y254" s="13">
        <f>VLOOKUP(D254,[1]Planilha2!$A$2:$W$999,14,0)</f>
        <v>0</v>
      </c>
      <c r="Z254" s="13">
        <f>VLOOKUP(D254,[1]Planilha2!$A$2:$W$999,15,0)</f>
        <v>0</v>
      </c>
      <c r="AA254" s="13">
        <f>VLOOKUP(D254,[1]Planilha2!$A$2:$W$999,16,0)</f>
        <v>0</v>
      </c>
    </row>
    <row r="255" spans="1:27" ht="29.1" customHeight="1" x14ac:dyDescent="0.2">
      <c r="A255" s="13">
        <v>242</v>
      </c>
      <c r="B255" s="13" t="s">
        <v>37</v>
      </c>
      <c r="C255" s="13" t="s">
        <v>90</v>
      </c>
      <c r="D255" s="14" t="s">
        <v>284</v>
      </c>
      <c r="E255" s="13" t="s">
        <v>40</v>
      </c>
      <c r="F255" s="13">
        <v>2304400</v>
      </c>
      <c r="G255" s="13">
        <f>VLOOKUP(D255,[1]Planilha2!$A$2:$W$999,2,0)</f>
        <v>4</v>
      </c>
      <c r="H255" s="13">
        <f>VLOOKUP(D255,[1]Planilha2!$A$2:$W$999,19,0)</f>
        <v>2</v>
      </c>
      <c r="I255" s="13">
        <f>VLOOKUP(D255,[1]Planilha2!$A$2:$W$999,20,0)</f>
        <v>0</v>
      </c>
      <c r="J255" s="13">
        <f>VLOOKUP(D255,[1]Planilha2!$A$2:$W$999,21,0)</f>
        <v>1</v>
      </c>
      <c r="K255" s="13">
        <v>0</v>
      </c>
      <c r="L255" s="13">
        <v>0</v>
      </c>
      <c r="M255" s="13">
        <f>VLOOKUP(D255,[1]Planilha2!$A$2:$W$999,17,0)</f>
        <v>0</v>
      </c>
      <c r="N255" s="13">
        <f>VLOOKUP(D255,[1]Planilha2!$A$2:$W$999,18,0)</f>
        <v>0</v>
      </c>
      <c r="O255" s="13">
        <f>VLOOKUP(D255,[1]Planilha2!$A$2:$W$999,4,0)</f>
        <v>0</v>
      </c>
      <c r="P255" s="13">
        <f>VLOOKUP(D255,[1]Planilha2!$A$2:$W$999,5,0)</f>
        <v>0</v>
      </c>
      <c r="Q255" s="13">
        <f>VLOOKUP(D255,[1]Planilha2!$A$2:$W$999,6,0)</f>
        <v>0</v>
      </c>
      <c r="R255" s="13">
        <f>VLOOKUP(D255,[1]Planilha2!$A$2:$W$999,7,0)</f>
        <v>1</v>
      </c>
      <c r="S255" s="13">
        <f>VLOOKUP(D255,[1]Planilha2!$A$2:$W$999,8,0)</f>
        <v>0</v>
      </c>
      <c r="T255" s="13">
        <f>VLOOKUP(D255,[1]Planilha2!$A$2:$W$999,9,0)</f>
        <v>0</v>
      </c>
      <c r="U255" s="13">
        <f>VLOOKUP(D255,[1]Planilha2!$A$2:$W$999,10,0)</f>
        <v>0</v>
      </c>
      <c r="V255" s="13">
        <f>VLOOKUP(D255,[1]Planilha2!$A$2:$W$999,11,0)</f>
        <v>0</v>
      </c>
      <c r="W255" s="13">
        <f>VLOOKUP(D255,[1]Planilha2!$A$2:$W$899,12,0)</f>
        <v>0</v>
      </c>
      <c r="X255" s="13">
        <f>VLOOKUP(D255,[1]Planilha2!$A$2:$W$999,13,0)</f>
        <v>0</v>
      </c>
      <c r="Y255" s="13">
        <f>VLOOKUP(D255,[1]Planilha2!$A$2:$W$999,14,0)</f>
        <v>0</v>
      </c>
      <c r="Z255" s="13">
        <f>VLOOKUP(D255,[1]Planilha2!$A$2:$W$999,15,0)</f>
        <v>0</v>
      </c>
      <c r="AA255" s="13">
        <f>VLOOKUP(D255,[1]Planilha2!$A$2:$W$999,16,0)</f>
        <v>0</v>
      </c>
    </row>
    <row r="256" spans="1:27" ht="29.1" customHeight="1" x14ac:dyDescent="0.2">
      <c r="A256" s="13">
        <v>243</v>
      </c>
      <c r="B256" s="13" t="s">
        <v>37</v>
      </c>
      <c r="C256" s="13" t="s">
        <v>90</v>
      </c>
      <c r="D256" s="14" t="s">
        <v>285</v>
      </c>
      <c r="E256" s="13" t="s">
        <v>40</v>
      </c>
      <c r="F256" s="13">
        <v>2304400</v>
      </c>
      <c r="G256" s="13">
        <f>VLOOKUP(D256,[1]Planilha2!$A$2:$W$999,2,0)</f>
        <v>4.5</v>
      </c>
      <c r="H256" s="13">
        <f>VLOOKUP(D256,[1]Planilha2!$A$2:$W$999,19,0)</f>
        <v>1</v>
      </c>
      <c r="I256" s="13">
        <f>VLOOKUP(D256,[1]Planilha2!$A$2:$W$999,20,0)</f>
        <v>0</v>
      </c>
      <c r="J256" s="13">
        <f>VLOOKUP(D256,[1]Planilha2!$A$2:$W$999,21,0)</f>
        <v>2</v>
      </c>
      <c r="K256" s="13">
        <v>0</v>
      </c>
      <c r="L256" s="13">
        <v>0</v>
      </c>
      <c r="M256" s="13">
        <f>VLOOKUP(D256,[1]Planilha2!$A$2:$W$999,17,0)</f>
        <v>0</v>
      </c>
      <c r="N256" s="13">
        <f>VLOOKUP(D256,[1]Planilha2!$A$2:$W$999,18,0)</f>
        <v>0</v>
      </c>
      <c r="O256" s="13">
        <f>VLOOKUP(D256,[1]Planilha2!$A$2:$W$999,4,0)</f>
        <v>0</v>
      </c>
      <c r="P256" s="13">
        <f>VLOOKUP(D256,[1]Planilha2!$A$2:$W$999,5,0)</f>
        <v>0</v>
      </c>
      <c r="Q256" s="13">
        <f>VLOOKUP(D256,[1]Planilha2!$A$2:$W$999,6,0)</f>
        <v>0</v>
      </c>
      <c r="R256" s="13">
        <f>VLOOKUP(D256,[1]Planilha2!$A$2:$W$999,7,0)</f>
        <v>0</v>
      </c>
      <c r="S256" s="13">
        <f>VLOOKUP(D256,[1]Planilha2!$A$2:$W$999,8,0)</f>
        <v>0</v>
      </c>
      <c r="T256" s="13">
        <f>VLOOKUP(D256,[1]Planilha2!$A$2:$W$999,9,0)</f>
        <v>0</v>
      </c>
      <c r="U256" s="13">
        <f>VLOOKUP(D256,[1]Planilha2!$A$2:$W$999,10,0)</f>
        <v>0</v>
      </c>
      <c r="V256" s="13">
        <f>VLOOKUP(D256,[1]Planilha2!$A$2:$W$999,11,0)</f>
        <v>0</v>
      </c>
      <c r="W256" s="13">
        <f>VLOOKUP(D256,[1]Planilha2!$A$2:$W$899,12,0)</f>
        <v>0</v>
      </c>
      <c r="X256" s="13">
        <f>VLOOKUP(D256,[1]Planilha2!$A$2:$W$999,13,0)</f>
        <v>0</v>
      </c>
      <c r="Y256" s="13">
        <f>VLOOKUP(D256,[1]Planilha2!$A$2:$W$999,14,0)</f>
        <v>0</v>
      </c>
      <c r="Z256" s="13">
        <f>VLOOKUP(D256,[1]Planilha2!$A$2:$W$999,15,0)</f>
        <v>0</v>
      </c>
      <c r="AA256" s="13">
        <f>VLOOKUP(D256,[1]Planilha2!$A$2:$W$999,16,0)</f>
        <v>0</v>
      </c>
    </row>
    <row r="257" spans="1:27" ht="29.1" customHeight="1" x14ac:dyDescent="0.2">
      <c r="A257" s="13">
        <v>244</v>
      </c>
      <c r="B257" s="13" t="s">
        <v>37</v>
      </c>
      <c r="C257" s="13" t="s">
        <v>90</v>
      </c>
      <c r="D257" s="14" t="s">
        <v>286</v>
      </c>
      <c r="E257" s="13" t="s">
        <v>40</v>
      </c>
      <c r="F257" s="13">
        <v>2303709</v>
      </c>
      <c r="G257" s="13">
        <f>VLOOKUP(D257,[1]Planilha2!$A$2:$W$999,2,0)</f>
        <v>5</v>
      </c>
      <c r="H257" s="13">
        <f>VLOOKUP(D257,[1]Planilha2!$A$2:$W$999,19,0)</f>
        <v>1</v>
      </c>
      <c r="I257" s="13">
        <f>VLOOKUP(D257,[1]Planilha2!$A$2:$W$999,20,0)</f>
        <v>9</v>
      </c>
      <c r="J257" s="13">
        <f>VLOOKUP(D257,[1]Planilha2!$A$2:$W$999,21,0)</f>
        <v>1</v>
      </c>
      <c r="K257" s="13">
        <v>0</v>
      </c>
      <c r="L257" s="13">
        <v>0</v>
      </c>
      <c r="M257" s="13">
        <f>VLOOKUP(D257,[1]Planilha2!$A$2:$W$999,17,0)</f>
        <v>0</v>
      </c>
      <c r="N257" s="13">
        <f>VLOOKUP(D257,[1]Planilha2!$A$2:$W$999,18,0)</f>
        <v>0</v>
      </c>
      <c r="O257" s="13">
        <f>VLOOKUP(D257,[1]Planilha2!$A$2:$W$999,4,0)</f>
        <v>0</v>
      </c>
      <c r="P257" s="13">
        <f>VLOOKUP(D257,[1]Planilha2!$A$2:$W$999,5,0)</f>
        <v>0</v>
      </c>
      <c r="Q257" s="13">
        <f>VLOOKUP(D257,[1]Planilha2!$A$2:$W$999,6,0)</f>
        <v>0</v>
      </c>
      <c r="R257" s="13">
        <f>VLOOKUP(D257,[1]Planilha2!$A$2:$W$999,7,0)</f>
        <v>1</v>
      </c>
      <c r="S257" s="13">
        <f>VLOOKUP(D257,[1]Planilha2!$A$2:$W$999,8,0)</f>
        <v>0</v>
      </c>
      <c r="T257" s="13">
        <f>VLOOKUP(D257,[1]Planilha2!$A$2:$W$999,9,0)</f>
        <v>0</v>
      </c>
      <c r="U257" s="13">
        <f>VLOOKUP(D257,[1]Planilha2!$A$2:$W$999,10,0)</f>
        <v>0</v>
      </c>
      <c r="V257" s="13">
        <f>VLOOKUP(D257,[1]Planilha2!$A$2:$W$999,11,0)</f>
        <v>0</v>
      </c>
      <c r="W257" s="13">
        <f>VLOOKUP(D257,[1]Planilha2!$A$2:$W$899,12,0)</f>
        <v>0</v>
      </c>
      <c r="X257" s="13">
        <f>VLOOKUP(D257,[1]Planilha2!$A$2:$W$999,13,0)</f>
        <v>0</v>
      </c>
      <c r="Y257" s="13">
        <f>VLOOKUP(D257,[1]Planilha2!$A$2:$W$999,14,0)</f>
        <v>0</v>
      </c>
      <c r="Z257" s="13">
        <f>VLOOKUP(D257,[1]Planilha2!$A$2:$W$999,15,0)</f>
        <v>0</v>
      </c>
      <c r="AA257" s="13">
        <f>VLOOKUP(D257,[1]Planilha2!$A$2:$W$999,16,0)</f>
        <v>0</v>
      </c>
    </row>
    <row r="258" spans="1:27" ht="29.1" customHeight="1" x14ac:dyDescent="0.2">
      <c r="A258" s="13">
        <v>246</v>
      </c>
      <c r="B258" s="13" t="s">
        <v>37</v>
      </c>
      <c r="C258" s="13" t="s">
        <v>90</v>
      </c>
      <c r="D258" s="14" t="s">
        <v>287</v>
      </c>
      <c r="E258" s="13" t="s">
        <v>40</v>
      </c>
      <c r="F258" s="13">
        <v>2304400</v>
      </c>
      <c r="G258" s="13">
        <f>VLOOKUP(D258,[1]Planilha2!$A$2:$W$999,2,0)</f>
        <v>3</v>
      </c>
      <c r="H258" s="13">
        <f>VLOOKUP(D258,[1]Planilha2!$A$2:$W$999,19,0)</f>
        <v>1</v>
      </c>
      <c r="I258" s="13">
        <f>VLOOKUP(D258,[1]Planilha2!$A$2:$W$999,20,0)</f>
        <v>0</v>
      </c>
      <c r="J258" s="13">
        <f>VLOOKUP(D258,[1]Planilha2!$A$2:$W$999,21,0)</f>
        <v>1</v>
      </c>
      <c r="K258" s="13">
        <v>0</v>
      </c>
      <c r="L258" s="13">
        <v>0</v>
      </c>
      <c r="M258" s="13">
        <f>VLOOKUP(D258,[1]Planilha2!$A$2:$W$999,17,0)</f>
        <v>0</v>
      </c>
      <c r="N258" s="13">
        <f>VLOOKUP(D258,[1]Planilha2!$A$2:$W$999,18,0)</f>
        <v>0</v>
      </c>
      <c r="O258" s="13">
        <f>VLOOKUP(D258,[1]Planilha2!$A$2:$W$999,4,0)</f>
        <v>0</v>
      </c>
      <c r="P258" s="13">
        <f>VLOOKUP(D258,[1]Planilha2!$A$2:$W$999,5,0)</f>
        <v>0</v>
      </c>
      <c r="Q258" s="13">
        <f>VLOOKUP(D258,[1]Planilha2!$A$2:$W$999,6,0)</f>
        <v>0</v>
      </c>
      <c r="R258" s="13">
        <f>VLOOKUP(D258,[1]Planilha2!$A$2:$W$999,7,0)</f>
        <v>0</v>
      </c>
      <c r="S258" s="13">
        <f>VLOOKUP(D258,[1]Planilha2!$A$2:$W$999,8,0)</f>
        <v>0</v>
      </c>
      <c r="T258" s="13">
        <f>VLOOKUP(D258,[1]Planilha2!$A$2:$W$999,9,0)</f>
        <v>0</v>
      </c>
      <c r="U258" s="13">
        <f>VLOOKUP(D258,[1]Planilha2!$A$2:$W$999,10,0)</f>
        <v>0</v>
      </c>
      <c r="V258" s="13">
        <f>VLOOKUP(D258,[1]Planilha2!$A$2:$W$999,11,0)</f>
        <v>0</v>
      </c>
      <c r="W258" s="13">
        <f>VLOOKUP(D258,[1]Planilha2!$A$2:$W$899,12,0)</f>
        <v>1</v>
      </c>
      <c r="X258" s="13">
        <f>VLOOKUP(D258,[1]Planilha2!$A$2:$W$999,13,0)</f>
        <v>0</v>
      </c>
      <c r="Y258" s="13">
        <f>VLOOKUP(D258,[1]Planilha2!$A$2:$W$999,14,0)</f>
        <v>0</v>
      </c>
      <c r="Z258" s="13">
        <f>VLOOKUP(D258,[1]Planilha2!$A$2:$W$999,15,0)</f>
        <v>0</v>
      </c>
      <c r="AA258" s="13">
        <f>VLOOKUP(D258,[1]Planilha2!$A$2:$W$999,16,0)</f>
        <v>0</v>
      </c>
    </row>
    <row r="259" spans="1:27" ht="29.1" customHeight="1" x14ac:dyDescent="0.2">
      <c r="A259" s="13">
        <v>247</v>
      </c>
      <c r="B259" s="13" t="s">
        <v>37</v>
      </c>
      <c r="C259" s="13" t="s">
        <v>90</v>
      </c>
      <c r="D259" s="14" t="s">
        <v>288</v>
      </c>
      <c r="E259" s="13" t="s">
        <v>40</v>
      </c>
      <c r="F259" s="13">
        <v>2304400</v>
      </c>
      <c r="G259" s="13">
        <f>VLOOKUP(D259,[1]Planilha2!$A$2:$W$999,2,0)</f>
        <v>4</v>
      </c>
      <c r="H259" s="13">
        <f>VLOOKUP(D259,[1]Planilha2!$A$2:$W$999,19,0)</f>
        <v>3</v>
      </c>
      <c r="I259" s="13">
        <f>VLOOKUP(D259,[1]Planilha2!$A$2:$W$999,20,0)</f>
        <v>0</v>
      </c>
      <c r="J259" s="13">
        <f>VLOOKUP(D259,[1]Planilha2!$A$2:$W$999,21,0)</f>
        <v>0</v>
      </c>
      <c r="K259" s="13">
        <v>0</v>
      </c>
      <c r="L259" s="13">
        <v>0</v>
      </c>
      <c r="M259" s="13">
        <f>VLOOKUP(D259,[1]Planilha2!$A$2:$W$999,17,0)</f>
        <v>0</v>
      </c>
      <c r="N259" s="13">
        <f>VLOOKUP(D259,[1]Planilha2!$A$2:$W$999,18,0)</f>
        <v>0</v>
      </c>
      <c r="O259" s="13">
        <f>VLOOKUP(D259,[1]Planilha2!$A$2:$W$999,4,0)</f>
        <v>0</v>
      </c>
      <c r="P259" s="13">
        <f>VLOOKUP(D259,[1]Planilha2!$A$2:$W$999,5,0)</f>
        <v>0</v>
      </c>
      <c r="Q259" s="13">
        <f>VLOOKUP(D259,[1]Planilha2!$A$2:$W$999,6,0)</f>
        <v>0</v>
      </c>
      <c r="R259" s="13">
        <f>VLOOKUP(D259,[1]Planilha2!$A$2:$W$999,7,0)</f>
        <v>1</v>
      </c>
      <c r="S259" s="13">
        <f>VLOOKUP(D259,[1]Planilha2!$A$2:$W$999,8,0)</f>
        <v>0</v>
      </c>
      <c r="T259" s="13">
        <f>VLOOKUP(D259,[1]Planilha2!$A$2:$W$999,9,0)</f>
        <v>0</v>
      </c>
      <c r="U259" s="13">
        <f>VLOOKUP(D259,[1]Planilha2!$A$2:$W$999,10,0)</f>
        <v>0</v>
      </c>
      <c r="V259" s="13">
        <f>VLOOKUP(D259,[1]Planilha2!$A$2:$W$999,11,0)</f>
        <v>0</v>
      </c>
      <c r="W259" s="13">
        <f>VLOOKUP(D259,[1]Planilha2!$A$2:$W$899,12,0)</f>
        <v>1</v>
      </c>
      <c r="X259" s="13">
        <f>VLOOKUP(D259,[1]Planilha2!$A$2:$W$999,13,0)</f>
        <v>0</v>
      </c>
      <c r="Y259" s="13">
        <f>VLOOKUP(D259,[1]Planilha2!$A$2:$W$999,14,0)</f>
        <v>0</v>
      </c>
      <c r="Z259" s="13">
        <f>VLOOKUP(D259,[1]Planilha2!$A$2:$W$999,15,0)</f>
        <v>0</v>
      </c>
      <c r="AA259" s="13">
        <f>VLOOKUP(D259,[1]Planilha2!$A$2:$W$999,16,0)</f>
        <v>0</v>
      </c>
    </row>
    <row r="260" spans="1:27" ht="29.1" customHeight="1" x14ac:dyDescent="0.2">
      <c r="A260" s="13">
        <v>248</v>
      </c>
      <c r="B260" s="13" t="s">
        <v>37</v>
      </c>
      <c r="C260" s="13" t="s">
        <v>90</v>
      </c>
      <c r="D260" s="14" t="s">
        <v>289</v>
      </c>
      <c r="E260" s="13" t="s">
        <v>40</v>
      </c>
      <c r="F260" s="13">
        <v>2304400</v>
      </c>
      <c r="G260" s="13">
        <f>VLOOKUP(D260,[1]Planilha2!$A$2:$W$999,2,0)</f>
        <v>4</v>
      </c>
      <c r="H260" s="13">
        <f>VLOOKUP(D260,[1]Planilha2!$A$2:$W$999,19,0)</f>
        <v>2</v>
      </c>
      <c r="I260" s="13">
        <f>VLOOKUP(D260,[1]Planilha2!$A$2:$W$999,20,0)</f>
        <v>0</v>
      </c>
      <c r="J260" s="13">
        <f>VLOOKUP(D260,[1]Planilha2!$A$2:$W$999,21,0)</f>
        <v>1</v>
      </c>
      <c r="K260" s="13">
        <v>0</v>
      </c>
      <c r="L260" s="13">
        <v>0</v>
      </c>
      <c r="M260" s="13">
        <f>VLOOKUP(D260,[1]Planilha2!$A$2:$W$999,17,0)</f>
        <v>0</v>
      </c>
      <c r="N260" s="13">
        <f>VLOOKUP(D260,[1]Planilha2!$A$2:$W$999,18,0)</f>
        <v>0</v>
      </c>
      <c r="O260" s="13">
        <f>VLOOKUP(D260,[1]Planilha2!$A$2:$W$999,4,0)</f>
        <v>0</v>
      </c>
      <c r="P260" s="13">
        <f>VLOOKUP(D260,[1]Planilha2!$A$2:$W$999,5,0)</f>
        <v>0</v>
      </c>
      <c r="Q260" s="13">
        <f>VLOOKUP(D260,[1]Planilha2!$A$2:$W$999,6,0)</f>
        <v>0</v>
      </c>
      <c r="R260" s="13">
        <f>VLOOKUP(D260,[1]Planilha2!$A$2:$W$999,7,0)</f>
        <v>1</v>
      </c>
      <c r="S260" s="13">
        <f>VLOOKUP(D260,[1]Planilha2!$A$2:$W$999,8,0)</f>
        <v>0</v>
      </c>
      <c r="T260" s="13">
        <f>VLOOKUP(D260,[1]Planilha2!$A$2:$W$999,9,0)</f>
        <v>0</v>
      </c>
      <c r="U260" s="13">
        <f>VLOOKUP(D260,[1]Planilha2!$A$2:$W$999,10,0)</f>
        <v>0</v>
      </c>
      <c r="V260" s="13">
        <f>VLOOKUP(D260,[1]Planilha2!$A$2:$W$999,11,0)</f>
        <v>0</v>
      </c>
      <c r="W260" s="13">
        <f>VLOOKUP(D260,[1]Planilha2!$A$2:$W$899,12,0)</f>
        <v>0</v>
      </c>
      <c r="X260" s="13">
        <f>VLOOKUP(D260,[1]Planilha2!$A$2:$W$999,13,0)</f>
        <v>0</v>
      </c>
      <c r="Y260" s="13">
        <f>VLOOKUP(D260,[1]Planilha2!$A$2:$W$999,14,0)</f>
        <v>0</v>
      </c>
      <c r="Z260" s="13">
        <f>VLOOKUP(D260,[1]Planilha2!$A$2:$W$999,15,0)</f>
        <v>0</v>
      </c>
      <c r="AA260" s="13">
        <f>VLOOKUP(D260,[1]Planilha2!$A$2:$W$999,16,0)</f>
        <v>0</v>
      </c>
    </row>
    <row r="261" spans="1:27" ht="29.1" customHeight="1" x14ac:dyDescent="0.2">
      <c r="A261" s="13">
        <v>249</v>
      </c>
      <c r="B261" s="13" t="s">
        <v>37</v>
      </c>
      <c r="C261" s="13" t="s">
        <v>90</v>
      </c>
      <c r="D261" s="14" t="s">
        <v>290</v>
      </c>
      <c r="E261" s="13" t="s">
        <v>40</v>
      </c>
      <c r="F261" s="13">
        <v>2304400</v>
      </c>
      <c r="G261" s="13">
        <f>VLOOKUP(D261,[1]Planilha2!$A$2:$W$999,2,0)</f>
        <v>4</v>
      </c>
      <c r="H261" s="13">
        <f>VLOOKUP(D261,[1]Planilha2!$A$2:$W$999,19,0)</f>
        <v>1</v>
      </c>
      <c r="I261" s="13">
        <f>VLOOKUP(D261,[1]Planilha2!$A$2:$W$999,20,0)</f>
        <v>0</v>
      </c>
      <c r="J261" s="13">
        <f>VLOOKUP(D261,[1]Planilha2!$A$2:$W$999,21,0)</f>
        <v>2</v>
      </c>
      <c r="K261" s="13">
        <v>0</v>
      </c>
      <c r="L261" s="13">
        <v>0</v>
      </c>
      <c r="M261" s="13">
        <f>VLOOKUP(D261,[1]Planilha2!$A$2:$W$999,17,0)</f>
        <v>0</v>
      </c>
      <c r="N261" s="13">
        <f>VLOOKUP(D261,[1]Planilha2!$A$2:$W$999,18,0)</f>
        <v>0</v>
      </c>
      <c r="O261" s="13">
        <f>VLOOKUP(D261,[1]Planilha2!$A$2:$W$999,4,0)</f>
        <v>0</v>
      </c>
      <c r="P261" s="13">
        <f>VLOOKUP(D261,[1]Planilha2!$A$2:$W$999,5,0)</f>
        <v>0</v>
      </c>
      <c r="Q261" s="13">
        <f>VLOOKUP(D261,[1]Planilha2!$A$2:$W$999,6,0)</f>
        <v>0</v>
      </c>
      <c r="R261" s="13">
        <f>VLOOKUP(D261,[1]Planilha2!$A$2:$W$999,7,0)</f>
        <v>0</v>
      </c>
      <c r="S261" s="13">
        <f>VLOOKUP(D261,[1]Planilha2!$A$2:$W$999,8,0)</f>
        <v>0</v>
      </c>
      <c r="T261" s="13">
        <f>VLOOKUP(D261,[1]Planilha2!$A$2:$W$999,9,0)</f>
        <v>0</v>
      </c>
      <c r="U261" s="13">
        <f>VLOOKUP(D261,[1]Planilha2!$A$2:$W$999,10,0)</f>
        <v>0</v>
      </c>
      <c r="V261" s="13">
        <f>VLOOKUP(D261,[1]Planilha2!$A$2:$W$999,11,0)</f>
        <v>0</v>
      </c>
      <c r="W261" s="13">
        <f>VLOOKUP(D261,[1]Planilha2!$A$2:$W$899,12,0)</f>
        <v>0</v>
      </c>
      <c r="X261" s="13">
        <f>VLOOKUP(D261,[1]Planilha2!$A$2:$W$999,13,0)</f>
        <v>0</v>
      </c>
      <c r="Y261" s="13">
        <f>VLOOKUP(D261,[1]Planilha2!$A$2:$W$999,14,0)</f>
        <v>0</v>
      </c>
      <c r="Z261" s="13">
        <f>VLOOKUP(D261,[1]Planilha2!$A$2:$W$999,15,0)</f>
        <v>0</v>
      </c>
      <c r="AA261" s="13">
        <f>VLOOKUP(D261,[1]Planilha2!$A$2:$W$999,16,0)</f>
        <v>0</v>
      </c>
    </row>
    <row r="262" spans="1:27" ht="29.1" customHeight="1" x14ac:dyDescent="0.2">
      <c r="A262" s="13">
        <v>250</v>
      </c>
      <c r="B262" s="13" t="s">
        <v>37</v>
      </c>
      <c r="C262" s="13" t="s">
        <v>90</v>
      </c>
      <c r="D262" s="14" t="s">
        <v>291</v>
      </c>
      <c r="E262" s="13" t="s">
        <v>40</v>
      </c>
      <c r="F262" s="13">
        <v>2304400</v>
      </c>
      <c r="G262" s="13">
        <f>VLOOKUP(D262,[1]Planilha2!$A$2:$W$999,2,0)</f>
        <v>4</v>
      </c>
      <c r="H262" s="13">
        <f>VLOOKUP(D262,[1]Planilha2!$A$2:$W$999,19,0)</f>
        <v>3</v>
      </c>
      <c r="I262" s="13">
        <f>VLOOKUP(D262,[1]Planilha2!$A$2:$W$999,20,0)</f>
        <v>0</v>
      </c>
      <c r="J262" s="13">
        <f>VLOOKUP(D262,[1]Planilha2!$A$2:$W$999,21,0)</f>
        <v>1</v>
      </c>
      <c r="K262" s="13">
        <v>0</v>
      </c>
      <c r="L262" s="13">
        <v>0</v>
      </c>
      <c r="M262" s="13">
        <f>VLOOKUP(D262,[1]Planilha2!$A$2:$W$999,17,0)</f>
        <v>0</v>
      </c>
      <c r="N262" s="13">
        <f>VLOOKUP(D262,[1]Planilha2!$A$2:$W$999,18,0)</f>
        <v>0</v>
      </c>
      <c r="O262" s="13">
        <f>VLOOKUP(D262,[1]Planilha2!$A$2:$W$999,4,0)</f>
        <v>0</v>
      </c>
      <c r="P262" s="13">
        <f>VLOOKUP(D262,[1]Planilha2!$A$2:$W$999,5,0)</f>
        <v>0</v>
      </c>
      <c r="Q262" s="13">
        <f>VLOOKUP(D262,[1]Planilha2!$A$2:$W$999,6,0)</f>
        <v>0</v>
      </c>
      <c r="R262" s="13">
        <f>VLOOKUP(D262,[1]Planilha2!$A$2:$W$999,7,0)</f>
        <v>1</v>
      </c>
      <c r="S262" s="13">
        <f>VLOOKUP(D262,[1]Planilha2!$A$2:$W$999,8,0)</f>
        <v>0</v>
      </c>
      <c r="T262" s="13">
        <f>VLOOKUP(D262,[1]Planilha2!$A$2:$W$999,9,0)</f>
        <v>0</v>
      </c>
      <c r="U262" s="13">
        <f>VLOOKUP(D262,[1]Planilha2!$A$2:$W$999,10,0)</f>
        <v>0</v>
      </c>
      <c r="V262" s="13">
        <f>VLOOKUP(D262,[1]Planilha2!$A$2:$W$999,11,0)</f>
        <v>0</v>
      </c>
      <c r="W262" s="13">
        <f>VLOOKUP(D262,[1]Planilha2!$A$2:$W$899,12,0)</f>
        <v>0</v>
      </c>
      <c r="X262" s="13">
        <f>VLOOKUP(D262,[1]Planilha2!$A$2:$W$999,13,0)</f>
        <v>0</v>
      </c>
      <c r="Y262" s="13">
        <f>VLOOKUP(D262,[1]Planilha2!$A$2:$W$999,14,0)</f>
        <v>0</v>
      </c>
      <c r="Z262" s="13">
        <f>VLOOKUP(D262,[1]Planilha2!$A$2:$W$999,15,0)</f>
        <v>0</v>
      </c>
      <c r="AA262" s="13">
        <f>VLOOKUP(D262,[1]Planilha2!$A$2:$W$999,16,0)</f>
        <v>0</v>
      </c>
    </row>
    <row r="263" spans="1:27" ht="29.1" customHeight="1" x14ac:dyDescent="0.2">
      <c r="A263" s="13">
        <v>251</v>
      </c>
      <c r="B263" s="13" t="s">
        <v>37</v>
      </c>
      <c r="C263" s="13" t="s">
        <v>90</v>
      </c>
      <c r="D263" s="14" t="s">
        <v>292</v>
      </c>
      <c r="E263" s="13" t="s">
        <v>40</v>
      </c>
      <c r="F263" s="13">
        <v>2304400</v>
      </c>
      <c r="G263" s="13">
        <f>VLOOKUP(D263,[1]Planilha2!$A$2:$W$999,2,0)</f>
        <v>5.5</v>
      </c>
      <c r="H263" s="13">
        <f>VLOOKUP(D263,[1]Planilha2!$A$2:$W$999,19,0)</f>
        <v>4</v>
      </c>
      <c r="I263" s="13">
        <f>VLOOKUP(D263,[1]Planilha2!$A$2:$W$999,20,0)</f>
        <v>0</v>
      </c>
      <c r="J263" s="13">
        <f>VLOOKUP(D263,[1]Planilha2!$A$2:$W$999,21,0)</f>
        <v>1</v>
      </c>
      <c r="K263" s="13">
        <v>0</v>
      </c>
      <c r="L263" s="13">
        <v>0</v>
      </c>
      <c r="M263" s="13">
        <f>VLOOKUP(D263,[1]Planilha2!$A$2:$W$999,17,0)</f>
        <v>0</v>
      </c>
      <c r="N263" s="13">
        <f>VLOOKUP(D263,[1]Planilha2!$A$2:$W$999,18,0)</f>
        <v>0</v>
      </c>
      <c r="O263" s="13">
        <f>VLOOKUP(D263,[1]Planilha2!$A$2:$W$999,4,0)</f>
        <v>0</v>
      </c>
      <c r="P263" s="13">
        <f>VLOOKUP(D263,[1]Planilha2!$A$2:$W$999,5,0)</f>
        <v>0</v>
      </c>
      <c r="Q263" s="13">
        <f>VLOOKUP(D263,[1]Planilha2!$A$2:$W$999,6,0)</f>
        <v>0</v>
      </c>
      <c r="R263" s="13">
        <f>VLOOKUP(D263,[1]Planilha2!$A$2:$W$999,7,0)</f>
        <v>0</v>
      </c>
      <c r="S263" s="13">
        <f>VLOOKUP(D263,[1]Planilha2!$A$2:$W$999,8,0)</f>
        <v>0</v>
      </c>
      <c r="T263" s="13">
        <f>VLOOKUP(D263,[1]Planilha2!$A$2:$W$999,9,0)</f>
        <v>0</v>
      </c>
      <c r="U263" s="13">
        <f>VLOOKUP(D263,[1]Planilha2!$A$2:$W$999,10,0)</f>
        <v>0</v>
      </c>
      <c r="V263" s="13">
        <f>VLOOKUP(D263,[1]Planilha2!$A$2:$W$999,11,0)</f>
        <v>0</v>
      </c>
      <c r="W263" s="13">
        <f>VLOOKUP(D263,[1]Planilha2!$A$2:$W$899,12,0)</f>
        <v>1</v>
      </c>
      <c r="X263" s="13">
        <f>VLOOKUP(D263,[1]Planilha2!$A$2:$W$999,13,0)</f>
        <v>0</v>
      </c>
      <c r="Y263" s="13">
        <f>VLOOKUP(D263,[1]Planilha2!$A$2:$W$999,14,0)</f>
        <v>0</v>
      </c>
      <c r="Z263" s="13">
        <f>VLOOKUP(D263,[1]Planilha2!$A$2:$W$999,15,0)</f>
        <v>0</v>
      </c>
      <c r="AA263" s="13">
        <f>VLOOKUP(D263,[1]Planilha2!$A$2:$W$999,16,0)</f>
        <v>0</v>
      </c>
    </row>
    <row r="264" spans="1:27" ht="29.1" customHeight="1" x14ac:dyDescent="0.2">
      <c r="A264" s="13">
        <v>252</v>
      </c>
      <c r="B264" s="13" t="s">
        <v>37</v>
      </c>
      <c r="C264" s="13" t="s">
        <v>90</v>
      </c>
      <c r="D264" s="14" t="s">
        <v>293</v>
      </c>
      <c r="E264" s="13" t="s">
        <v>40</v>
      </c>
      <c r="F264" s="13">
        <v>2304400</v>
      </c>
      <c r="G264" s="13">
        <f>VLOOKUP(D264,[1]Planilha2!$A$2:$W$999,2,0)</f>
        <v>4.5</v>
      </c>
      <c r="H264" s="13">
        <f>VLOOKUP(D264,[1]Planilha2!$A$2:$W$999,19,0)</f>
        <v>1</v>
      </c>
      <c r="I264" s="13">
        <f>VLOOKUP(D264,[1]Planilha2!$A$2:$W$999,20,0)</f>
        <v>0</v>
      </c>
      <c r="J264" s="13">
        <f>VLOOKUP(D264,[1]Planilha2!$A$2:$W$999,21,0)</f>
        <v>2</v>
      </c>
      <c r="K264" s="13">
        <v>0</v>
      </c>
      <c r="L264" s="13">
        <v>0</v>
      </c>
      <c r="M264" s="13">
        <f>VLOOKUP(D264,[1]Planilha2!$A$2:$W$999,17,0)</f>
        <v>0</v>
      </c>
      <c r="N264" s="13">
        <f>VLOOKUP(D264,[1]Planilha2!$A$2:$W$999,18,0)</f>
        <v>0</v>
      </c>
      <c r="O264" s="13">
        <f>VLOOKUP(D264,[1]Planilha2!$A$2:$W$999,4,0)</f>
        <v>0</v>
      </c>
      <c r="P264" s="13">
        <f>VLOOKUP(D264,[1]Planilha2!$A$2:$W$999,5,0)</f>
        <v>0</v>
      </c>
      <c r="Q264" s="13">
        <f>VLOOKUP(D264,[1]Planilha2!$A$2:$W$999,6,0)</f>
        <v>0</v>
      </c>
      <c r="R264" s="13">
        <f>VLOOKUP(D264,[1]Planilha2!$A$2:$W$999,7,0)</f>
        <v>0</v>
      </c>
      <c r="S264" s="13">
        <f>VLOOKUP(D264,[1]Planilha2!$A$2:$W$999,8,0)</f>
        <v>0</v>
      </c>
      <c r="T264" s="13">
        <f>VLOOKUP(D264,[1]Planilha2!$A$2:$W$999,9,0)</f>
        <v>0</v>
      </c>
      <c r="U264" s="13">
        <f>VLOOKUP(D264,[1]Planilha2!$A$2:$W$999,10,0)</f>
        <v>0</v>
      </c>
      <c r="V264" s="13">
        <f>VLOOKUP(D264,[1]Planilha2!$A$2:$W$999,11,0)</f>
        <v>0</v>
      </c>
      <c r="W264" s="13">
        <f>VLOOKUP(D264,[1]Planilha2!$A$2:$W$899,12,0)</f>
        <v>0</v>
      </c>
      <c r="X264" s="13">
        <f>VLOOKUP(D264,[1]Planilha2!$A$2:$W$999,13,0)</f>
        <v>0</v>
      </c>
      <c r="Y264" s="13">
        <f>VLOOKUP(D264,[1]Planilha2!$A$2:$W$999,14,0)</f>
        <v>0</v>
      </c>
      <c r="Z264" s="13">
        <f>VLOOKUP(D264,[1]Planilha2!$A$2:$W$999,15,0)</f>
        <v>0</v>
      </c>
      <c r="AA264" s="13">
        <f>VLOOKUP(D264,[1]Planilha2!$A$2:$W$999,16,0)</f>
        <v>0</v>
      </c>
    </row>
    <row r="265" spans="1:27" ht="29.1" customHeight="1" x14ac:dyDescent="0.2">
      <c r="A265" s="13">
        <v>253</v>
      </c>
      <c r="B265" s="13" t="s">
        <v>37</v>
      </c>
      <c r="C265" s="13" t="s">
        <v>90</v>
      </c>
      <c r="D265" s="14" t="s">
        <v>294</v>
      </c>
      <c r="E265" s="13" t="s">
        <v>40</v>
      </c>
      <c r="F265" s="13">
        <v>2304400</v>
      </c>
      <c r="G265" s="13">
        <f>VLOOKUP(D265,[1]Planilha2!$A$2:$W$999,2,0)</f>
        <v>4.5</v>
      </c>
      <c r="H265" s="13">
        <f>VLOOKUP(D265,[1]Planilha2!$A$2:$W$999,19,0)</f>
        <v>2</v>
      </c>
      <c r="I265" s="13">
        <f>VLOOKUP(D265,[1]Planilha2!$A$2:$W$999,20,0)</f>
        <v>0</v>
      </c>
      <c r="J265" s="13">
        <f>VLOOKUP(D265,[1]Planilha2!$A$2:$W$999,21,0)</f>
        <v>1</v>
      </c>
      <c r="K265" s="13">
        <v>0</v>
      </c>
      <c r="L265" s="13">
        <v>0</v>
      </c>
      <c r="M265" s="13">
        <f>VLOOKUP(D265,[1]Planilha2!$A$2:$W$999,17,0)</f>
        <v>0</v>
      </c>
      <c r="N265" s="13">
        <f>VLOOKUP(D265,[1]Planilha2!$A$2:$W$999,18,0)</f>
        <v>0</v>
      </c>
      <c r="O265" s="13">
        <f>VLOOKUP(D265,[1]Planilha2!$A$2:$W$999,4,0)</f>
        <v>0</v>
      </c>
      <c r="P265" s="13">
        <f>VLOOKUP(D265,[1]Planilha2!$A$2:$W$999,5,0)</f>
        <v>0</v>
      </c>
      <c r="Q265" s="13">
        <f>VLOOKUP(D265,[1]Planilha2!$A$2:$W$999,6,0)</f>
        <v>0</v>
      </c>
      <c r="R265" s="13">
        <f>VLOOKUP(D265,[1]Planilha2!$A$2:$W$999,7,0)</f>
        <v>1</v>
      </c>
      <c r="S265" s="13">
        <f>VLOOKUP(D265,[1]Planilha2!$A$2:$W$999,8,0)</f>
        <v>0</v>
      </c>
      <c r="T265" s="13">
        <f>VLOOKUP(D265,[1]Planilha2!$A$2:$W$999,9,0)</f>
        <v>0</v>
      </c>
      <c r="U265" s="13">
        <f>VLOOKUP(D265,[1]Planilha2!$A$2:$W$999,10,0)</f>
        <v>0</v>
      </c>
      <c r="V265" s="13">
        <f>VLOOKUP(D265,[1]Planilha2!$A$2:$W$999,11,0)</f>
        <v>0</v>
      </c>
      <c r="W265" s="13">
        <f>VLOOKUP(D265,[1]Planilha2!$A$2:$W$899,12,0)</f>
        <v>0</v>
      </c>
      <c r="X265" s="13">
        <f>VLOOKUP(D265,[1]Planilha2!$A$2:$W$999,13,0)</f>
        <v>0</v>
      </c>
      <c r="Y265" s="13">
        <f>VLOOKUP(D265,[1]Planilha2!$A$2:$W$999,14,0)</f>
        <v>0</v>
      </c>
      <c r="Z265" s="13">
        <f>VLOOKUP(D265,[1]Planilha2!$A$2:$W$999,15,0)</f>
        <v>0</v>
      </c>
      <c r="AA265" s="13">
        <f>VLOOKUP(D265,[1]Planilha2!$A$2:$W$999,16,0)</f>
        <v>0</v>
      </c>
    </row>
    <row r="266" spans="1:27" ht="29.1" customHeight="1" x14ac:dyDescent="0.2">
      <c r="A266" s="13">
        <v>254</v>
      </c>
      <c r="B266" s="13" t="s">
        <v>37</v>
      </c>
      <c r="C266" s="13" t="s">
        <v>90</v>
      </c>
      <c r="D266" s="14" t="s">
        <v>295</v>
      </c>
      <c r="E266" s="13" t="s">
        <v>40</v>
      </c>
      <c r="F266" s="13">
        <v>2304400</v>
      </c>
      <c r="G266" s="13">
        <f>VLOOKUP(D266,[1]Planilha2!$A$2:$W$999,2,0)</f>
        <v>3</v>
      </c>
      <c r="H266" s="13">
        <f>VLOOKUP(D266,[1]Planilha2!$A$2:$W$999,19,0)</f>
        <v>1</v>
      </c>
      <c r="I266" s="13">
        <f>VLOOKUP(D266,[1]Planilha2!$A$2:$W$999,20,0)</f>
        <v>0</v>
      </c>
      <c r="J266" s="13">
        <f>VLOOKUP(D266,[1]Planilha2!$A$2:$W$999,21,0)</f>
        <v>1</v>
      </c>
      <c r="K266" s="13">
        <v>0</v>
      </c>
      <c r="L266" s="13">
        <v>0</v>
      </c>
      <c r="M266" s="13">
        <f>VLOOKUP(D266,[1]Planilha2!$A$2:$W$999,17,0)</f>
        <v>0</v>
      </c>
      <c r="N266" s="13">
        <f>VLOOKUP(D266,[1]Planilha2!$A$2:$W$999,18,0)</f>
        <v>0</v>
      </c>
      <c r="O266" s="13">
        <f>VLOOKUP(D266,[1]Planilha2!$A$2:$W$999,4,0)</f>
        <v>0</v>
      </c>
      <c r="P266" s="13">
        <f>VLOOKUP(D266,[1]Planilha2!$A$2:$W$999,5,0)</f>
        <v>0</v>
      </c>
      <c r="Q266" s="13">
        <f>VLOOKUP(D266,[1]Planilha2!$A$2:$W$999,6,0)</f>
        <v>0</v>
      </c>
      <c r="R266" s="13">
        <f>VLOOKUP(D266,[1]Planilha2!$A$2:$W$999,7,0)</f>
        <v>1</v>
      </c>
      <c r="S266" s="13">
        <f>VLOOKUP(D266,[1]Planilha2!$A$2:$W$999,8,0)</f>
        <v>0</v>
      </c>
      <c r="T266" s="13">
        <f>VLOOKUP(D266,[1]Planilha2!$A$2:$W$999,9,0)</f>
        <v>0</v>
      </c>
      <c r="U266" s="13">
        <f>VLOOKUP(D266,[1]Planilha2!$A$2:$W$999,10,0)</f>
        <v>0</v>
      </c>
      <c r="V266" s="13">
        <f>VLOOKUP(D266,[1]Planilha2!$A$2:$W$999,11,0)</f>
        <v>0</v>
      </c>
      <c r="W266" s="13">
        <f>VLOOKUP(D266,[1]Planilha2!$A$2:$W$899,12,0)</f>
        <v>0</v>
      </c>
      <c r="X266" s="13">
        <f>VLOOKUP(D266,[1]Planilha2!$A$2:$W$999,13,0)</f>
        <v>0</v>
      </c>
      <c r="Y266" s="13">
        <f>VLOOKUP(D266,[1]Planilha2!$A$2:$W$999,14,0)</f>
        <v>0</v>
      </c>
      <c r="Z266" s="13">
        <f>VLOOKUP(D266,[1]Planilha2!$A$2:$W$999,15,0)</f>
        <v>0</v>
      </c>
      <c r="AA266" s="13">
        <f>VLOOKUP(D266,[1]Planilha2!$A$2:$W$999,16,0)</f>
        <v>0</v>
      </c>
    </row>
    <row r="267" spans="1:27" ht="29.1" customHeight="1" x14ac:dyDescent="0.2">
      <c r="A267" s="13">
        <v>255</v>
      </c>
      <c r="B267" s="13" t="s">
        <v>37</v>
      </c>
      <c r="C267" s="13" t="s">
        <v>90</v>
      </c>
      <c r="D267" s="14" t="s">
        <v>296</v>
      </c>
      <c r="E267" s="13" t="s">
        <v>40</v>
      </c>
      <c r="F267" s="13">
        <v>2304400</v>
      </c>
      <c r="G267" s="13">
        <f>VLOOKUP(D267,[1]Planilha2!$A$2:$W$999,2,0)</f>
        <v>11</v>
      </c>
      <c r="H267" s="13">
        <f>VLOOKUP(D267,[1]Planilha2!$A$2:$W$999,19,0)</f>
        <v>9</v>
      </c>
      <c r="I267" s="13">
        <f>VLOOKUP(D267,[1]Planilha2!$A$2:$W$999,20,0)</f>
        <v>0</v>
      </c>
      <c r="J267" s="13">
        <f>VLOOKUP(D267,[1]Planilha2!$A$2:$W$999,21,0)</f>
        <v>1</v>
      </c>
      <c r="K267" s="13">
        <v>0</v>
      </c>
      <c r="L267" s="13">
        <v>0</v>
      </c>
      <c r="M267" s="13">
        <f>VLOOKUP(D267,[1]Planilha2!$A$2:$W$999,17,0)</f>
        <v>0</v>
      </c>
      <c r="N267" s="13">
        <f>VLOOKUP(D267,[1]Planilha2!$A$2:$W$999,18,0)</f>
        <v>0</v>
      </c>
      <c r="O267" s="13">
        <f>VLOOKUP(D267,[1]Planilha2!$A$2:$W$999,4,0)</f>
        <v>0</v>
      </c>
      <c r="P267" s="13">
        <f>VLOOKUP(D267,[1]Planilha2!$A$2:$W$999,5,0)</f>
        <v>0</v>
      </c>
      <c r="Q267" s="13">
        <f>VLOOKUP(D267,[1]Planilha2!$A$2:$W$999,6,0)</f>
        <v>0</v>
      </c>
      <c r="R267" s="13">
        <f>VLOOKUP(D267,[1]Planilha2!$A$2:$W$999,7,0)</f>
        <v>1</v>
      </c>
      <c r="S267" s="13">
        <f>VLOOKUP(D267,[1]Planilha2!$A$2:$W$999,8,0)</f>
        <v>0</v>
      </c>
      <c r="T267" s="13">
        <f>VLOOKUP(D267,[1]Planilha2!$A$2:$W$999,9,0)</f>
        <v>0</v>
      </c>
      <c r="U267" s="13">
        <f>VLOOKUP(D267,[1]Planilha2!$A$2:$W$999,10,0)</f>
        <v>0</v>
      </c>
      <c r="V267" s="13">
        <f>VLOOKUP(D267,[1]Planilha2!$A$2:$W$999,11,0)</f>
        <v>0</v>
      </c>
      <c r="W267" s="13">
        <f>VLOOKUP(D267,[1]Planilha2!$A$2:$W$899,12,0)</f>
        <v>0</v>
      </c>
      <c r="X267" s="13">
        <f>VLOOKUP(D267,[1]Planilha2!$A$2:$W$999,13,0)</f>
        <v>0</v>
      </c>
      <c r="Y267" s="13">
        <f>VLOOKUP(D267,[1]Planilha2!$A$2:$W$999,14,0)</f>
        <v>0</v>
      </c>
      <c r="Z267" s="13">
        <f>VLOOKUP(D267,[1]Planilha2!$A$2:$W$999,15,0)</f>
        <v>0</v>
      </c>
      <c r="AA267" s="13">
        <f>VLOOKUP(D267,[1]Planilha2!$A$2:$W$999,16,0)</f>
        <v>0</v>
      </c>
    </row>
    <row r="268" spans="1:27" ht="29.1" customHeight="1" x14ac:dyDescent="0.2">
      <c r="A268" s="13">
        <v>256</v>
      </c>
      <c r="B268" s="13" t="s">
        <v>37</v>
      </c>
      <c r="C268" s="13" t="s">
        <v>90</v>
      </c>
      <c r="D268" s="14" t="s">
        <v>297</v>
      </c>
      <c r="E268" s="13" t="s">
        <v>40</v>
      </c>
      <c r="F268" s="13">
        <v>2304400</v>
      </c>
      <c r="G268" s="13">
        <f>VLOOKUP(D268,[1]Planilha2!$A$2:$W$999,2,0)</f>
        <v>4</v>
      </c>
      <c r="H268" s="13">
        <f>VLOOKUP(D268,[1]Planilha2!$A$2:$W$999,19,0)</f>
        <v>4</v>
      </c>
      <c r="I268" s="13">
        <f>VLOOKUP(D268,[1]Planilha2!$A$2:$W$999,20,0)</f>
        <v>0</v>
      </c>
      <c r="J268" s="13">
        <f>VLOOKUP(D268,[1]Planilha2!$A$2:$W$999,21,0)</f>
        <v>1</v>
      </c>
      <c r="K268" s="13">
        <v>0</v>
      </c>
      <c r="L268" s="13">
        <v>0</v>
      </c>
      <c r="M268" s="13">
        <f>VLOOKUP(D268,[1]Planilha2!$A$2:$W$999,17,0)</f>
        <v>0</v>
      </c>
      <c r="N268" s="13">
        <f>VLOOKUP(D268,[1]Planilha2!$A$2:$W$999,18,0)</f>
        <v>0</v>
      </c>
      <c r="O268" s="13">
        <f>VLOOKUP(D268,[1]Planilha2!$A$2:$W$999,4,0)</f>
        <v>0</v>
      </c>
      <c r="P268" s="13">
        <f>VLOOKUP(D268,[1]Planilha2!$A$2:$W$999,5,0)</f>
        <v>0</v>
      </c>
      <c r="Q268" s="13">
        <f>VLOOKUP(D268,[1]Planilha2!$A$2:$W$999,6,0)</f>
        <v>0</v>
      </c>
      <c r="R268" s="13">
        <f>VLOOKUP(D268,[1]Planilha2!$A$2:$W$999,7,0)</f>
        <v>0</v>
      </c>
      <c r="S268" s="13">
        <f>VLOOKUP(D268,[1]Planilha2!$A$2:$W$999,8,0)</f>
        <v>0</v>
      </c>
      <c r="T268" s="13">
        <f>VLOOKUP(D268,[1]Planilha2!$A$2:$W$999,9,0)</f>
        <v>0</v>
      </c>
      <c r="U268" s="13">
        <f>VLOOKUP(D268,[1]Planilha2!$A$2:$W$999,10,0)</f>
        <v>0</v>
      </c>
      <c r="V268" s="13">
        <f>VLOOKUP(D268,[1]Planilha2!$A$2:$W$999,11,0)</f>
        <v>0</v>
      </c>
      <c r="W268" s="13">
        <f>VLOOKUP(D268,[1]Planilha2!$A$2:$W$899,12,0)</f>
        <v>1</v>
      </c>
      <c r="X268" s="13">
        <f>VLOOKUP(D268,[1]Planilha2!$A$2:$W$999,13,0)</f>
        <v>0</v>
      </c>
      <c r="Y268" s="13">
        <f>VLOOKUP(D268,[1]Planilha2!$A$2:$W$999,14,0)</f>
        <v>0</v>
      </c>
      <c r="Z268" s="13">
        <f>VLOOKUP(D268,[1]Planilha2!$A$2:$W$999,15,0)</f>
        <v>0</v>
      </c>
      <c r="AA268" s="13">
        <f>VLOOKUP(D268,[1]Planilha2!$A$2:$W$999,16,0)</f>
        <v>0</v>
      </c>
    </row>
    <row r="269" spans="1:27" ht="29.1" customHeight="1" x14ac:dyDescent="0.2">
      <c r="A269" s="13">
        <v>257</v>
      </c>
      <c r="B269" s="13" t="s">
        <v>37</v>
      </c>
      <c r="C269" s="13" t="s">
        <v>90</v>
      </c>
      <c r="D269" s="14" t="s">
        <v>298</v>
      </c>
      <c r="E269" s="13" t="s">
        <v>40</v>
      </c>
      <c r="F269" s="13">
        <v>2304400</v>
      </c>
      <c r="G269" s="13">
        <f>VLOOKUP(D269,[1]Planilha2!$A$2:$W$999,2,0)</f>
        <v>4</v>
      </c>
      <c r="H269" s="13">
        <f>VLOOKUP(D269,[1]Planilha2!$A$2:$W$999,19,0)</f>
        <v>2</v>
      </c>
      <c r="I269" s="13">
        <f>VLOOKUP(D269,[1]Planilha2!$A$2:$W$999,20,0)</f>
        <v>0</v>
      </c>
      <c r="J269" s="13">
        <f>VLOOKUP(D269,[1]Planilha2!$A$2:$W$999,21,0)</f>
        <v>2</v>
      </c>
      <c r="K269" s="13">
        <v>0</v>
      </c>
      <c r="L269" s="13">
        <v>0</v>
      </c>
      <c r="M269" s="13">
        <f>VLOOKUP(D269,[1]Planilha2!$A$2:$W$999,17,0)</f>
        <v>0</v>
      </c>
      <c r="N269" s="13">
        <f>VLOOKUP(D269,[1]Planilha2!$A$2:$W$999,18,0)</f>
        <v>0</v>
      </c>
      <c r="O269" s="13">
        <f>VLOOKUP(D269,[1]Planilha2!$A$2:$W$999,4,0)</f>
        <v>0</v>
      </c>
      <c r="P269" s="13">
        <f>VLOOKUP(D269,[1]Planilha2!$A$2:$W$999,5,0)</f>
        <v>0</v>
      </c>
      <c r="Q269" s="13">
        <f>VLOOKUP(D269,[1]Planilha2!$A$2:$W$999,6,0)</f>
        <v>0</v>
      </c>
      <c r="R269" s="13">
        <f>VLOOKUP(D269,[1]Planilha2!$A$2:$W$999,7,0)</f>
        <v>0</v>
      </c>
      <c r="S269" s="13">
        <f>VLOOKUP(D269,[1]Planilha2!$A$2:$W$999,8,0)</f>
        <v>0</v>
      </c>
      <c r="T269" s="13">
        <f>VLOOKUP(D269,[1]Planilha2!$A$2:$W$999,9,0)</f>
        <v>0</v>
      </c>
      <c r="U269" s="13">
        <f>VLOOKUP(D269,[1]Planilha2!$A$2:$W$999,10,0)</f>
        <v>0</v>
      </c>
      <c r="V269" s="13">
        <f>VLOOKUP(D269,[1]Planilha2!$A$2:$W$999,11,0)</f>
        <v>0</v>
      </c>
      <c r="W269" s="13">
        <f>VLOOKUP(D269,[1]Planilha2!$A$2:$W$899,12,0)</f>
        <v>0</v>
      </c>
      <c r="X269" s="13">
        <f>VLOOKUP(D269,[1]Planilha2!$A$2:$W$999,13,0)</f>
        <v>0</v>
      </c>
      <c r="Y269" s="13">
        <f>VLOOKUP(D269,[1]Planilha2!$A$2:$W$999,14,0)</f>
        <v>0</v>
      </c>
      <c r="Z269" s="13">
        <f>VLOOKUP(D269,[1]Planilha2!$A$2:$W$999,15,0)</f>
        <v>0</v>
      </c>
      <c r="AA269" s="13">
        <f>VLOOKUP(D269,[1]Planilha2!$A$2:$W$999,16,0)</f>
        <v>0</v>
      </c>
    </row>
    <row r="270" spans="1:27" ht="29.1" customHeight="1" x14ac:dyDescent="0.2">
      <c r="A270" s="13">
        <v>258</v>
      </c>
      <c r="B270" s="13" t="s">
        <v>37</v>
      </c>
      <c r="C270" s="13" t="s">
        <v>90</v>
      </c>
      <c r="D270" s="14" t="s">
        <v>299</v>
      </c>
      <c r="E270" s="13" t="s">
        <v>40</v>
      </c>
      <c r="F270" s="13">
        <v>2304400</v>
      </c>
      <c r="G270" s="13">
        <f>VLOOKUP(D270,[1]Planilha2!$A$2:$W$999,2,0)</f>
        <v>4</v>
      </c>
      <c r="H270" s="13">
        <f>VLOOKUP(D270,[1]Planilha2!$A$2:$W$999,19,0)</f>
        <v>3</v>
      </c>
      <c r="I270" s="13">
        <f>VLOOKUP(D270,[1]Planilha2!$A$2:$W$999,20,0)</f>
        <v>0</v>
      </c>
      <c r="J270" s="13">
        <f>VLOOKUP(D270,[1]Planilha2!$A$2:$W$999,21,0)</f>
        <v>2</v>
      </c>
      <c r="K270" s="13">
        <v>0</v>
      </c>
      <c r="L270" s="13">
        <v>0</v>
      </c>
      <c r="M270" s="13">
        <f>VLOOKUP(D270,[1]Planilha2!$A$2:$W$999,17,0)</f>
        <v>0</v>
      </c>
      <c r="N270" s="13">
        <f>VLOOKUP(D270,[1]Planilha2!$A$2:$W$999,18,0)</f>
        <v>0</v>
      </c>
      <c r="O270" s="13">
        <f>VLOOKUP(D270,[1]Planilha2!$A$2:$W$999,4,0)</f>
        <v>0</v>
      </c>
      <c r="P270" s="13">
        <f>VLOOKUP(D270,[1]Planilha2!$A$2:$W$999,5,0)</f>
        <v>0</v>
      </c>
      <c r="Q270" s="13">
        <f>VLOOKUP(D270,[1]Planilha2!$A$2:$W$999,6,0)</f>
        <v>0</v>
      </c>
      <c r="R270" s="13">
        <f>VLOOKUP(D270,[1]Planilha2!$A$2:$W$999,7,0)</f>
        <v>0</v>
      </c>
      <c r="S270" s="13">
        <f>VLOOKUP(D270,[1]Planilha2!$A$2:$W$999,8,0)</f>
        <v>0</v>
      </c>
      <c r="T270" s="13">
        <f>VLOOKUP(D270,[1]Planilha2!$A$2:$W$999,9,0)</f>
        <v>0</v>
      </c>
      <c r="U270" s="13">
        <f>VLOOKUP(D270,[1]Planilha2!$A$2:$W$999,10,0)</f>
        <v>0</v>
      </c>
      <c r="V270" s="13">
        <f>VLOOKUP(D270,[1]Planilha2!$A$2:$W$999,11,0)</f>
        <v>0</v>
      </c>
      <c r="W270" s="13">
        <f>VLOOKUP(D270,[1]Planilha2!$A$2:$W$899,12,0)</f>
        <v>0</v>
      </c>
      <c r="X270" s="13">
        <f>VLOOKUP(D270,[1]Planilha2!$A$2:$W$999,13,0)</f>
        <v>0</v>
      </c>
      <c r="Y270" s="13">
        <f>VLOOKUP(D270,[1]Planilha2!$A$2:$W$999,14,0)</f>
        <v>0</v>
      </c>
      <c r="Z270" s="13">
        <f>VLOOKUP(D270,[1]Planilha2!$A$2:$W$999,15,0)</f>
        <v>0</v>
      </c>
      <c r="AA270" s="13">
        <f>VLOOKUP(D270,[1]Planilha2!$A$2:$W$999,16,0)</f>
        <v>0</v>
      </c>
    </row>
    <row r="271" spans="1:27" ht="29.1" customHeight="1" x14ac:dyDescent="0.2">
      <c r="A271" s="13">
        <v>259</v>
      </c>
      <c r="B271" s="13" t="s">
        <v>37</v>
      </c>
      <c r="C271" s="13" t="s">
        <v>90</v>
      </c>
      <c r="D271" s="14" t="s">
        <v>300</v>
      </c>
      <c r="E271" s="13" t="s">
        <v>40</v>
      </c>
      <c r="F271" s="13">
        <v>2304400</v>
      </c>
      <c r="G271" s="13">
        <f>VLOOKUP(D271,[1]Planilha2!$A$2:$W$999,2,0)</f>
        <v>4.5</v>
      </c>
      <c r="H271" s="13">
        <f>VLOOKUP(D271,[1]Planilha2!$A$2:$W$999,19,0)</f>
        <v>3</v>
      </c>
      <c r="I271" s="13">
        <f>VLOOKUP(D271,[1]Planilha2!$A$2:$W$999,20,0)</f>
        <v>0</v>
      </c>
      <c r="J271" s="13">
        <f>VLOOKUP(D271,[1]Planilha2!$A$2:$W$999,21,0)</f>
        <v>1</v>
      </c>
      <c r="K271" s="13">
        <v>0</v>
      </c>
      <c r="L271" s="13">
        <v>0</v>
      </c>
      <c r="M271" s="13">
        <f>VLOOKUP(D271,[1]Planilha2!$A$2:$W$999,17,0)</f>
        <v>0</v>
      </c>
      <c r="N271" s="13">
        <f>VLOOKUP(D271,[1]Planilha2!$A$2:$W$999,18,0)</f>
        <v>0</v>
      </c>
      <c r="O271" s="13">
        <f>VLOOKUP(D271,[1]Planilha2!$A$2:$W$999,4,0)</f>
        <v>0</v>
      </c>
      <c r="P271" s="13">
        <f>VLOOKUP(D271,[1]Planilha2!$A$2:$W$999,5,0)</f>
        <v>0</v>
      </c>
      <c r="Q271" s="13">
        <f>VLOOKUP(D271,[1]Planilha2!$A$2:$W$999,6,0)</f>
        <v>0</v>
      </c>
      <c r="R271" s="13">
        <f>VLOOKUP(D271,[1]Planilha2!$A$2:$W$999,7,0)</f>
        <v>1</v>
      </c>
      <c r="S271" s="13">
        <f>VLOOKUP(D271,[1]Planilha2!$A$2:$W$999,8,0)</f>
        <v>0</v>
      </c>
      <c r="T271" s="13">
        <f>VLOOKUP(D271,[1]Planilha2!$A$2:$W$999,9,0)</f>
        <v>0</v>
      </c>
      <c r="U271" s="13">
        <f>VLOOKUP(D271,[1]Planilha2!$A$2:$W$999,10,0)</f>
        <v>0</v>
      </c>
      <c r="V271" s="13">
        <f>VLOOKUP(D271,[1]Planilha2!$A$2:$W$999,11,0)</f>
        <v>0</v>
      </c>
      <c r="W271" s="13">
        <f>VLOOKUP(D271,[1]Planilha2!$A$2:$W$899,12,0)</f>
        <v>0</v>
      </c>
      <c r="X271" s="13">
        <f>VLOOKUP(D271,[1]Planilha2!$A$2:$W$999,13,0)</f>
        <v>0</v>
      </c>
      <c r="Y271" s="13">
        <f>VLOOKUP(D271,[1]Planilha2!$A$2:$W$999,14,0)</f>
        <v>0</v>
      </c>
      <c r="Z271" s="13">
        <f>VLOOKUP(D271,[1]Planilha2!$A$2:$W$999,15,0)</f>
        <v>0</v>
      </c>
      <c r="AA271" s="13">
        <f>VLOOKUP(D271,[1]Planilha2!$A$2:$W$999,16,0)</f>
        <v>0</v>
      </c>
    </row>
    <row r="272" spans="1:27" ht="29.1" customHeight="1" x14ac:dyDescent="0.2">
      <c r="A272" s="13">
        <v>260</v>
      </c>
      <c r="B272" s="13" t="s">
        <v>37</v>
      </c>
      <c r="C272" s="13" t="s">
        <v>90</v>
      </c>
      <c r="D272" s="14" t="s">
        <v>301</v>
      </c>
      <c r="E272" s="13" t="s">
        <v>40</v>
      </c>
      <c r="F272" s="13">
        <v>2304400</v>
      </c>
      <c r="G272" s="13">
        <f>VLOOKUP(D272,[1]Planilha2!$A$2:$W$999,2,0)</f>
        <v>5.5</v>
      </c>
      <c r="H272" s="13">
        <f>VLOOKUP(D272,[1]Planilha2!$A$2:$W$999,19,0)</f>
        <v>1</v>
      </c>
      <c r="I272" s="13">
        <f>VLOOKUP(D272,[1]Planilha2!$A$2:$W$999,20,0)</f>
        <v>0</v>
      </c>
      <c r="J272" s="13">
        <f>VLOOKUP(D272,[1]Planilha2!$A$2:$W$999,21,0)</f>
        <v>2</v>
      </c>
      <c r="K272" s="13">
        <v>0</v>
      </c>
      <c r="L272" s="13">
        <v>0</v>
      </c>
      <c r="M272" s="13">
        <f>VLOOKUP(D272,[1]Planilha2!$A$2:$W$999,17,0)</f>
        <v>0</v>
      </c>
      <c r="N272" s="13">
        <f>VLOOKUP(D272,[1]Planilha2!$A$2:$W$999,18,0)</f>
        <v>0</v>
      </c>
      <c r="O272" s="13">
        <f>VLOOKUP(D272,[1]Planilha2!$A$2:$W$999,4,0)</f>
        <v>0</v>
      </c>
      <c r="P272" s="13">
        <f>VLOOKUP(D272,[1]Planilha2!$A$2:$W$999,5,0)</f>
        <v>0</v>
      </c>
      <c r="Q272" s="13">
        <f>VLOOKUP(D272,[1]Planilha2!$A$2:$W$999,6,0)</f>
        <v>0</v>
      </c>
      <c r="R272" s="13">
        <f>VLOOKUP(D272,[1]Planilha2!$A$2:$W$999,7,0)</f>
        <v>0</v>
      </c>
      <c r="S272" s="13">
        <f>VLOOKUP(D272,[1]Planilha2!$A$2:$W$999,8,0)</f>
        <v>0</v>
      </c>
      <c r="T272" s="13">
        <f>VLOOKUP(D272,[1]Planilha2!$A$2:$W$999,9,0)</f>
        <v>0</v>
      </c>
      <c r="U272" s="13">
        <f>VLOOKUP(D272,[1]Planilha2!$A$2:$W$999,10,0)</f>
        <v>0</v>
      </c>
      <c r="V272" s="13">
        <f>VLOOKUP(D272,[1]Planilha2!$A$2:$W$999,11,0)</f>
        <v>0</v>
      </c>
      <c r="W272" s="13">
        <f>VLOOKUP(D272,[1]Planilha2!$A$2:$W$899,12,0)</f>
        <v>0</v>
      </c>
      <c r="X272" s="13">
        <f>VLOOKUP(D272,[1]Planilha2!$A$2:$W$999,13,0)</f>
        <v>0</v>
      </c>
      <c r="Y272" s="13">
        <f>VLOOKUP(D272,[1]Planilha2!$A$2:$W$999,14,0)</f>
        <v>0</v>
      </c>
      <c r="Z272" s="13">
        <f>VLOOKUP(D272,[1]Planilha2!$A$2:$W$999,15,0)</f>
        <v>0</v>
      </c>
      <c r="AA272" s="13">
        <f>VLOOKUP(D272,[1]Planilha2!$A$2:$W$999,16,0)</f>
        <v>0</v>
      </c>
    </row>
    <row r="273" spans="1:27" ht="29.1" customHeight="1" x14ac:dyDescent="0.2">
      <c r="A273" s="13">
        <v>261</v>
      </c>
      <c r="B273" s="13" t="s">
        <v>37</v>
      </c>
      <c r="C273" s="13" t="s">
        <v>90</v>
      </c>
      <c r="D273" s="14" t="s">
        <v>302</v>
      </c>
      <c r="E273" s="13" t="s">
        <v>40</v>
      </c>
      <c r="F273" s="13">
        <v>2304400</v>
      </c>
      <c r="G273" s="13">
        <f>VLOOKUP(D273,[1]Planilha2!$A$2:$W$999,2,0)</f>
        <v>4.5</v>
      </c>
      <c r="H273" s="13">
        <f>VLOOKUP(D273,[1]Planilha2!$A$2:$W$999,19,0)</f>
        <v>1</v>
      </c>
      <c r="I273" s="13">
        <f>VLOOKUP(D273,[1]Planilha2!$A$2:$W$999,20,0)</f>
        <v>0</v>
      </c>
      <c r="J273" s="13">
        <f>VLOOKUP(D273,[1]Planilha2!$A$2:$W$999,21,0)</f>
        <v>1</v>
      </c>
      <c r="K273" s="13">
        <v>0</v>
      </c>
      <c r="L273" s="13">
        <v>0</v>
      </c>
      <c r="M273" s="13">
        <f>VLOOKUP(D273,[1]Planilha2!$A$2:$W$999,17,0)</f>
        <v>0</v>
      </c>
      <c r="N273" s="13">
        <f>VLOOKUP(D273,[1]Planilha2!$A$2:$W$999,18,0)</f>
        <v>0</v>
      </c>
      <c r="O273" s="13">
        <f>VLOOKUP(D273,[1]Planilha2!$A$2:$W$999,4,0)</f>
        <v>0</v>
      </c>
      <c r="P273" s="13">
        <f>VLOOKUP(D273,[1]Planilha2!$A$2:$W$999,5,0)</f>
        <v>0</v>
      </c>
      <c r="Q273" s="13">
        <f>VLOOKUP(D273,[1]Planilha2!$A$2:$W$999,6,0)</f>
        <v>0</v>
      </c>
      <c r="R273" s="13">
        <f>VLOOKUP(D273,[1]Planilha2!$A$2:$W$999,7,0)</f>
        <v>0</v>
      </c>
      <c r="S273" s="13">
        <f>VLOOKUP(D273,[1]Planilha2!$A$2:$W$999,8,0)</f>
        <v>0</v>
      </c>
      <c r="T273" s="13">
        <f>VLOOKUP(D273,[1]Planilha2!$A$2:$W$999,9,0)</f>
        <v>0</v>
      </c>
      <c r="U273" s="13">
        <f>VLOOKUP(D273,[1]Planilha2!$A$2:$W$999,10,0)</f>
        <v>0</v>
      </c>
      <c r="V273" s="13">
        <f>VLOOKUP(D273,[1]Planilha2!$A$2:$W$999,11,0)</f>
        <v>0</v>
      </c>
      <c r="W273" s="13">
        <f>VLOOKUP(D273,[1]Planilha2!$A$2:$W$899,12,0)</f>
        <v>1</v>
      </c>
      <c r="X273" s="13">
        <f>VLOOKUP(D273,[1]Planilha2!$A$2:$W$999,13,0)</f>
        <v>0</v>
      </c>
      <c r="Y273" s="13">
        <f>VLOOKUP(D273,[1]Planilha2!$A$2:$W$999,14,0)</f>
        <v>0</v>
      </c>
      <c r="Z273" s="13">
        <f>VLOOKUP(D273,[1]Planilha2!$A$2:$W$999,15,0)</f>
        <v>0</v>
      </c>
      <c r="AA273" s="13">
        <f>VLOOKUP(D273,[1]Planilha2!$A$2:$W$999,16,0)</f>
        <v>0</v>
      </c>
    </row>
    <row r="274" spans="1:27" ht="29.1" customHeight="1" x14ac:dyDescent="0.2">
      <c r="A274" s="13">
        <v>262</v>
      </c>
      <c r="B274" s="13" t="s">
        <v>37</v>
      </c>
      <c r="C274" s="13" t="s">
        <v>90</v>
      </c>
      <c r="D274" s="14" t="s">
        <v>303</v>
      </c>
      <c r="E274" s="13" t="s">
        <v>40</v>
      </c>
      <c r="F274" s="13">
        <v>2304400</v>
      </c>
      <c r="G274" s="13">
        <f>VLOOKUP(D274,[1]Planilha2!$A$2:$W$999,2,0)</f>
        <v>8.5</v>
      </c>
      <c r="H274" s="13">
        <f>VLOOKUP(D274,[1]Planilha2!$A$2:$W$999,19,0)</f>
        <v>1</v>
      </c>
      <c r="I274" s="13">
        <f>VLOOKUP(D274,[1]Planilha2!$A$2:$W$999,20,0)</f>
        <v>1</v>
      </c>
      <c r="J274" s="13">
        <f>VLOOKUP(D274,[1]Planilha2!$A$2:$W$999,21,0)</f>
        <v>2</v>
      </c>
      <c r="K274" s="13">
        <v>0</v>
      </c>
      <c r="L274" s="13">
        <v>0</v>
      </c>
      <c r="M274" s="13">
        <f>VLOOKUP(D274,[1]Planilha2!$A$2:$W$999,17,0)</f>
        <v>0</v>
      </c>
      <c r="N274" s="13">
        <f>VLOOKUP(D274,[1]Planilha2!$A$2:$W$999,18,0)</f>
        <v>0</v>
      </c>
      <c r="O274" s="13">
        <f>VLOOKUP(D274,[1]Planilha2!$A$2:$W$999,4,0)</f>
        <v>0</v>
      </c>
      <c r="P274" s="13">
        <f>VLOOKUP(D274,[1]Planilha2!$A$2:$W$999,5,0)</f>
        <v>0</v>
      </c>
      <c r="Q274" s="13">
        <f>VLOOKUP(D274,[1]Planilha2!$A$2:$W$999,6,0)</f>
        <v>0</v>
      </c>
      <c r="R274" s="13">
        <f>VLOOKUP(D274,[1]Planilha2!$A$2:$W$999,7,0)</f>
        <v>0</v>
      </c>
      <c r="S274" s="13">
        <f>VLOOKUP(D274,[1]Planilha2!$A$2:$W$999,8,0)</f>
        <v>0</v>
      </c>
      <c r="T274" s="13">
        <f>VLOOKUP(D274,[1]Planilha2!$A$2:$W$999,9,0)</f>
        <v>0</v>
      </c>
      <c r="U274" s="13">
        <f>VLOOKUP(D274,[1]Planilha2!$A$2:$W$999,10,0)</f>
        <v>0</v>
      </c>
      <c r="V274" s="13">
        <f>VLOOKUP(D274,[1]Planilha2!$A$2:$W$999,11,0)</f>
        <v>0</v>
      </c>
      <c r="W274" s="13">
        <f>VLOOKUP(D274,[1]Planilha2!$A$2:$W$899,12,0)</f>
        <v>0</v>
      </c>
      <c r="X274" s="13">
        <f>VLOOKUP(D274,[1]Planilha2!$A$2:$W$999,13,0)</f>
        <v>0</v>
      </c>
      <c r="Y274" s="13">
        <f>VLOOKUP(D274,[1]Planilha2!$A$2:$W$999,14,0)</f>
        <v>0</v>
      </c>
      <c r="Z274" s="13">
        <f>VLOOKUP(D274,[1]Planilha2!$A$2:$W$999,15,0)</f>
        <v>0</v>
      </c>
      <c r="AA274" s="13">
        <f>VLOOKUP(D274,[1]Planilha2!$A$2:$W$999,16,0)</f>
        <v>0</v>
      </c>
    </row>
    <row r="275" spans="1:27" ht="29.1" customHeight="1" x14ac:dyDescent="0.2">
      <c r="A275" s="13">
        <v>263</v>
      </c>
      <c r="B275" s="13" t="s">
        <v>37</v>
      </c>
      <c r="C275" s="13" t="s">
        <v>90</v>
      </c>
      <c r="D275" s="14" t="s">
        <v>304</v>
      </c>
      <c r="E275" s="13" t="s">
        <v>40</v>
      </c>
      <c r="F275" s="13">
        <v>2304400</v>
      </c>
      <c r="G275" s="13">
        <f>VLOOKUP(D275,[1]Planilha2!$A$2:$W$999,2,0)</f>
        <v>4</v>
      </c>
      <c r="H275" s="13">
        <f>VLOOKUP(D275,[1]Planilha2!$A$2:$W$999,19,0)</f>
        <v>3</v>
      </c>
      <c r="I275" s="13">
        <f>VLOOKUP(D275,[1]Planilha2!$A$2:$W$999,20,0)</f>
        <v>0</v>
      </c>
      <c r="J275" s="13">
        <f>VLOOKUP(D275,[1]Planilha2!$A$2:$W$999,21,0)</f>
        <v>2</v>
      </c>
      <c r="K275" s="13">
        <v>0</v>
      </c>
      <c r="L275" s="13">
        <v>0</v>
      </c>
      <c r="M275" s="13">
        <f>VLOOKUP(D275,[1]Planilha2!$A$2:$W$999,17,0)</f>
        <v>0</v>
      </c>
      <c r="N275" s="13">
        <f>VLOOKUP(D275,[1]Planilha2!$A$2:$W$999,18,0)</f>
        <v>0</v>
      </c>
      <c r="O275" s="13">
        <f>VLOOKUP(D275,[1]Planilha2!$A$2:$W$999,4,0)</f>
        <v>0</v>
      </c>
      <c r="P275" s="13">
        <f>VLOOKUP(D275,[1]Planilha2!$A$2:$W$999,5,0)</f>
        <v>0</v>
      </c>
      <c r="Q275" s="13">
        <f>VLOOKUP(D275,[1]Planilha2!$A$2:$W$999,6,0)</f>
        <v>0</v>
      </c>
      <c r="R275" s="13">
        <f>VLOOKUP(D275,[1]Planilha2!$A$2:$W$999,7,0)</f>
        <v>0</v>
      </c>
      <c r="S275" s="13">
        <f>VLOOKUP(D275,[1]Planilha2!$A$2:$W$999,8,0)</f>
        <v>0</v>
      </c>
      <c r="T275" s="13">
        <f>VLOOKUP(D275,[1]Planilha2!$A$2:$W$999,9,0)</f>
        <v>0</v>
      </c>
      <c r="U275" s="13">
        <f>VLOOKUP(D275,[1]Planilha2!$A$2:$W$999,10,0)</f>
        <v>0</v>
      </c>
      <c r="V275" s="13">
        <f>VLOOKUP(D275,[1]Planilha2!$A$2:$W$999,11,0)</f>
        <v>0</v>
      </c>
      <c r="W275" s="13">
        <f>VLOOKUP(D275,[1]Planilha2!$A$2:$W$899,12,0)</f>
        <v>0</v>
      </c>
      <c r="X275" s="13">
        <f>VLOOKUP(D275,[1]Planilha2!$A$2:$W$999,13,0)</f>
        <v>0</v>
      </c>
      <c r="Y275" s="13">
        <f>VLOOKUP(D275,[1]Planilha2!$A$2:$W$999,14,0)</f>
        <v>0</v>
      </c>
      <c r="Z275" s="13">
        <f>VLOOKUP(D275,[1]Planilha2!$A$2:$W$999,15,0)</f>
        <v>0</v>
      </c>
      <c r="AA275" s="13">
        <f>VLOOKUP(D275,[1]Planilha2!$A$2:$W$999,16,0)</f>
        <v>0</v>
      </c>
    </row>
    <row r="276" spans="1:27" ht="29.1" customHeight="1" x14ac:dyDescent="0.2">
      <c r="A276" s="13">
        <v>264</v>
      </c>
      <c r="B276" s="13" t="s">
        <v>37</v>
      </c>
      <c r="C276" s="13" t="s">
        <v>90</v>
      </c>
      <c r="D276" s="14" t="s">
        <v>305</v>
      </c>
      <c r="E276" s="13" t="s">
        <v>40</v>
      </c>
      <c r="F276" s="13">
        <v>2304400</v>
      </c>
      <c r="G276" s="13">
        <f>VLOOKUP(D276,[1]Planilha2!$A$2:$W$999,2,0)</f>
        <v>4</v>
      </c>
      <c r="H276" s="13">
        <f>VLOOKUP(D276,[1]Planilha2!$A$2:$W$999,19,0)</f>
        <v>1</v>
      </c>
      <c r="I276" s="13">
        <f>VLOOKUP(D276,[1]Planilha2!$A$2:$W$999,20,0)</f>
        <v>0</v>
      </c>
      <c r="J276" s="13">
        <f>VLOOKUP(D276,[1]Planilha2!$A$2:$W$999,21,0)</f>
        <v>2</v>
      </c>
      <c r="K276" s="13">
        <v>0</v>
      </c>
      <c r="L276" s="13">
        <v>0</v>
      </c>
      <c r="M276" s="13">
        <f>VLOOKUP(D276,[1]Planilha2!$A$2:$W$999,17,0)</f>
        <v>0</v>
      </c>
      <c r="N276" s="13">
        <f>VLOOKUP(D276,[1]Planilha2!$A$2:$W$999,18,0)</f>
        <v>0</v>
      </c>
      <c r="O276" s="13">
        <f>VLOOKUP(D276,[1]Planilha2!$A$2:$W$999,4,0)</f>
        <v>0</v>
      </c>
      <c r="P276" s="13">
        <f>VLOOKUP(D276,[1]Planilha2!$A$2:$W$999,5,0)</f>
        <v>0</v>
      </c>
      <c r="Q276" s="13">
        <f>VLOOKUP(D276,[1]Planilha2!$A$2:$W$999,6,0)</f>
        <v>0</v>
      </c>
      <c r="R276" s="13">
        <f>VLOOKUP(D276,[1]Planilha2!$A$2:$W$999,7,0)</f>
        <v>0</v>
      </c>
      <c r="S276" s="13">
        <f>VLOOKUP(D276,[1]Planilha2!$A$2:$W$999,8,0)</f>
        <v>0</v>
      </c>
      <c r="T276" s="13">
        <f>VLOOKUP(D276,[1]Planilha2!$A$2:$W$999,9,0)</f>
        <v>0</v>
      </c>
      <c r="U276" s="13">
        <f>VLOOKUP(D276,[1]Planilha2!$A$2:$W$999,10,0)</f>
        <v>0</v>
      </c>
      <c r="V276" s="13">
        <f>VLOOKUP(D276,[1]Planilha2!$A$2:$W$999,11,0)</f>
        <v>0</v>
      </c>
      <c r="W276" s="13">
        <f>VLOOKUP(D276,[1]Planilha2!$A$2:$W$899,12,0)</f>
        <v>0</v>
      </c>
      <c r="X276" s="13">
        <f>VLOOKUP(D276,[1]Planilha2!$A$2:$W$999,13,0)</f>
        <v>0</v>
      </c>
      <c r="Y276" s="13">
        <f>VLOOKUP(D276,[1]Planilha2!$A$2:$W$999,14,0)</f>
        <v>0</v>
      </c>
      <c r="Z276" s="13">
        <f>VLOOKUP(D276,[1]Planilha2!$A$2:$W$999,15,0)</f>
        <v>0</v>
      </c>
      <c r="AA276" s="13">
        <f>VLOOKUP(D276,[1]Planilha2!$A$2:$W$999,16,0)</f>
        <v>0</v>
      </c>
    </row>
    <row r="277" spans="1:27" ht="29.1" customHeight="1" x14ac:dyDescent="0.2">
      <c r="A277" s="13">
        <v>265</v>
      </c>
      <c r="B277" s="13" t="s">
        <v>37</v>
      </c>
      <c r="C277" s="13" t="s">
        <v>90</v>
      </c>
      <c r="D277" s="14" t="s">
        <v>306</v>
      </c>
      <c r="E277" s="13" t="s">
        <v>40</v>
      </c>
      <c r="F277" s="13">
        <v>2304400</v>
      </c>
      <c r="G277" s="13">
        <f>VLOOKUP(D277,[1]Planilha2!$A$2:$W$999,2,0)</f>
        <v>3</v>
      </c>
      <c r="H277" s="13">
        <f>VLOOKUP(D277,[1]Planilha2!$A$2:$W$999,19,0)</f>
        <v>1</v>
      </c>
      <c r="I277" s="13">
        <f>VLOOKUP(D277,[1]Planilha2!$A$2:$W$999,20,0)</f>
        <v>0</v>
      </c>
      <c r="J277" s="13">
        <f>VLOOKUP(D277,[1]Planilha2!$A$2:$W$999,21,0)</f>
        <v>2</v>
      </c>
      <c r="K277" s="13">
        <v>0</v>
      </c>
      <c r="L277" s="13">
        <v>0</v>
      </c>
      <c r="M277" s="13">
        <f>VLOOKUP(D277,[1]Planilha2!$A$2:$W$999,17,0)</f>
        <v>0</v>
      </c>
      <c r="N277" s="13">
        <f>VLOOKUP(D277,[1]Planilha2!$A$2:$W$999,18,0)</f>
        <v>0</v>
      </c>
      <c r="O277" s="13">
        <f>VLOOKUP(D277,[1]Planilha2!$A$2:$W$999,4,0)</f>
        <v>0</v>
      </c>
      <c r="P277" s="13">
        <f>VLOOKUP(D277,[1]Planilha2!$A$2:$W$999,5,0)</f>
        <v>0</v>
      </c>
      <c r="Q277" s="13">
        <f>VLOOKUP(D277,[1]Planilha2!$A$2:$W$999,6,0)</f>
        <v>0</v>
      </c>
      <c r="R277" s="13">
        <f>VLOOKUP(D277,[1]Planilha2!$A$2:$W$999,7,0)</f>
        <v>0</v>
      </c>
      <c r="S277" s="13">
        <f>VLOOKUP(D277,[1]Planilha2!$A$2:$W$999,8,0)</f>
        <v>0</v>
      </c>
      <c r="T277" s="13">
        <f>VLOOKUP(D277,[1]Planilha2!$A$2:$W$999,9,0)</f>
        <v>0</v>
      </c>
      <c r="U277" s="13">
        <f>VLOOKUP(D277,[1]Planilha2!$A$2:$W$999,10,0)</f>
        <v>0</v>
      </c>
      <c r="V277" s="13">
        <f>VLOOKUP(D277,[1]Planilha2!$A$2:$W$999,11,0)</f>
        <v>0</v>
      </c>
      <c r="W277" s="13">
        <f>VLOOKUP(D277,[1]Planilha2!$A$2:$W$899,12,0)</f>
        <v>0</v>
      </c>
      <c r="X277" s="13">
        <f>VLOOKUP(D277,[1]Planilha2!$A$2:$W$999,13,0)</f>
        <v>0</v>
      </c>
      <c r="Y277" s="13">
        <f>VLOOKUP(D277,[1]Planilha2!$A$2:$W$999,14,0)</f>
        <v>0</v>
      </c>
      <c r="Z277" s="13">
        <f>VLOOKUP(D277,[1]Planilha2!$A$2:$W$999,15,0)</f>
        <v>0</v>
      </c>
      <c r="AA277" s="13">
        <f>VLOOKUP(D277,[1]Planilha2!$A$2:$W$999,16,0)</f>
        <v>0</v>
      </c>
    </row>
    <row r="278" spans="1:27" ht="29.1" customHeight="1" x14ac:dyDescent="0.2">
      <c r="A278" s="13">
        <v>266</v>
      </c>
      <c r="B278" s="13" t="s">
        <v>37</v>
      </c>
      <c r="C278" s="13" t="s">
        <v>90</v>
      </c>
      <c r="D278" s="14" t="s">
        <v>307</v>
      </c>
      <c r="E278" s="13" t="s">
        <v>40</v>
      </c>
      <c r="F278" s="13">
        <v>2304400</v>
      </c>
      <c r="G278" s="13">
        <f>VLOOKUP(D278,[1]Planilha2!$A$2:$W$999,2,0)</f>
        <v>4</v>
      </c>
      <c r="H278" s="13">
        <f>VLOOKUP(D278,[1]Planilha2!$A$2:$W$999,19,0)</f>
        <v>1</v>
      </c>
      <c r="I278" s="13">
        <f>VLOOKUP(D278,[1]Planilha2!$A$2:$W$999,20,0)</f>
        <v>0</v>
      </c>
      <c r="J278" s="13">
        <f>VLOOKUP(D278,[1]Planilha2!$A$2:$W$999,21,0)</f>
        <v>1</v>
      </c>
      <c r="K278" s="13">
        <v>0</v>
      </c>
      <c r="L278" s="13">
        <v>0</v>
      </c>
      <c r="M278" s="13">
        <f>VLOOKUP(D278,[1]Planilha2!$A$2:$W$999,17,0)</f>
        <v>0</v>
      </c>
      <c r="N278" s="13">
        <f>VLOOKUP(D278,[1]Planilha2!$A$2:$W$999,18,0)</f>
        <v>0</v>
      </c>
      <c r="O278" s="13">
        <f>VLOOKUP(D278,[1]Planilha2!$A$2:$W$999,4,0)</f>
        <v>0</v>
      </c>
      <c r="P278" s="13">
        <f>VLOOKUP(D278,[1]Planilha2!$A$2:$W$999,5,0)</f>
        <v>0</v>
      </c>
      <c r="Q278" s="13">
        <f>VLOOKUP(D278,[1]Planilha2!$A$2:$W$999,6,0)</f>
        <v>0</v>
      </c>
      <c r="R278" s="13">
        <f>VLOOKUP(D278,[1]Planilha2!$A$2:$W$999,7,0)</f>
        <v>1</v>
      </c>
      <c r="S278" s="13">
        <f>VLOOKUP(D278,[1]Planilha2!$A$2:$W$999,8,0)</f>
        <v>0</v>
      </c>
      <c r="T278" s="13">
        <f>VLOOKUP(D278,[1]Planilha2!$A$2:$W$999,9,0)</f>
        <v>0</v>
      </c>
      <c r="U278" s="13">
        <f>VLOOKUP(D278,[1]Planilha2!$A$2:$W$999,10,0)</f>
        <v>0</v>
      </c>
      <c r="V278" s="13">
        <f>VLOOKUP(D278,[1]Planilha2!$A$2:$W$999,11,0)</f>
        <v>0</v>
      </c>
      <c r="W278" s="13">
        <f>VLOOKUP(D278,[1]Planilha2!$A$2:$W$899,12,0)</f>
        <v>0</v>
      </c>
      <c r="X278" s="13">
        <f>VLOOKUP(D278,[1]Planilha2!$A$2:$W$999,13,0)</f>
        <v>0</v>
      </c>
      <c r="Y278" s="13">
        <f>VLOOKUP(D278,[1]Planilha2!$A$2:$W$999,14,0)</f>
        <v>0</v>
      </c>
      <c r="Z278" s="13">
        <f>VLOOKUP(D278,[1]Planilha2!$A$2:$W$999,15,0)</f>
        <v>0</v>
      </c>
      <c r="AA278" s="13">
        <f>VLOOKUP(D278,[1]Planilha2!$A$2:$W$999,16,0)</f>
        <v>0</v>
      </c>
    </row>
    <row r="279" spans="1:27" ht="29.1" customHeight="1" x14ac:dyDescent="0.2">
      <c r="A279" s="13">
        <v>267</v>
      </c>
      <c r="B279" s="13" t="s">
        <v>37</v>
      </c>
      <c r="C279" s="13" t="s">
        <v>90</v>
      </c>
      <c r="D279" s="14" t="s">
        <v>308</v>
      </c>
      <c r="E279" s="13" t="s">
        <v>40</v>
      </c>
      <c r="F279" s="13">
        <v>2304400</v>
      </c>
      <c r="G279" s="13">
        <f>VLOOKUP(D279,[1]Planilha2!$A$2:$W$999,2,0)</f>
        <v>3</v>
      </c>
      <c r="H279" s="13">
        <f>VLOOKUP(D279,[1]Planilha2!$A$2:$W$999,19,0)</f>
        <v>1</v>
      </c>
      <c r="I279" s="13">
        <f>VLOOKUP(D279,[1]Planilha2!$A$2:$W$999,20,0)</f>
        <v>0</v>
      </c>
      <c r="J279" s="13">
        <f>VLOOKUP(D279,[1]Planilha2!$A$2:$W$999,21,0)</f>
        <v>2</v>
      </c>
      <c r="K279" s="13">
        <v>0</v>
      </c>
      <c r="L279" s="13">
        <v>0</v>
      </c>
      <c r="M279" s="13">
        <f>VLOOKUP(D279,[1]Planilha2!$A$2:$W$999,17,0)</f>
        <v>0</v>
      </c>
      <c r="N279" s="13">
        <f>VLOOKUP(D279,[1]Planilha2!$A$2:$W$999,18,0)</f>
        <v>0</v>
      </c>
      <c r="O279" s="13">
        <f>VLOOKUP(D279,[1]Planilha2!$A$2:$W$999,4,0)</f>
        <v>0</v>
      </c>
      <c r="P279" s="13">
        <f>VLOOKUP(D279,[1]Planilha2!$A$2:$W$999,5,0)</f>
        <v>0</v>
      </c>
      <c r="Q279" s="13">
        <f>VLOOKUP(D279,[1]Planilha2!$A$2:$W$999,6,0)</f>
        <v>0</v>
      </c>
      <c r="R279" s="13">
        <f>VLOOKUP(D279,[1]Planilha2!$A$2:$W$999,7,0)</f>
        <v>0</v>
      </c>
      <c r="S279" s="13">
        <f>VLOOKUP(D279,[1]Planilha2!$A$2:$W$999,8,0)</f>
        <v>0</v>
      </c>
      <c r="T279" s="13">
        <f>VLOOKUP(D279,[1]Planilha2!$A$2:$W$999,9,0)</f>
        <v>0</v>
      </c>
      <c r="U279" s="13">
        <f>VLOOKUP(D279,[1]Planilha2!$A$2:$W$999,10,0)</f>
        <v>0</v>
      </c>
      <c r="V279" s="13">
        <f>VLOOKUP(D279,[1]Planilha2!$A$2:$W$999,11,0)</f>
        <v>0</v>
      </c>
      <c r="W279" s="13">
        <f>VLOOKUP(D279,[1]Planilha2!$A$2:$W$899,12,0)</f>
        <v>0</v>
      </c>
      <c r="X279" s="13">
        <f>VLOOKUP(D279,[1]Planilha2!$A$2:$W$999,13,0)</f>
        <v>0</v>
      </c>
      <c r="Y279" s="13">
        <f>VLOOKUP(D279,[1]Planilha2!$A$2:$W$999,14,0)</f>
        <v>0</v>
      </c>
      <c r="Z279" s="13">
        <f>VLOOKUP(D279,[1]Planilha2!$A$2:$W$999,15,0)</f>
        <v>0</v>
      </c>
      <c r="AA279" s="13">
        <f>VLOOKUP(D279,[1]Planilha2!$A$2:$W$999,16,0)</f>
        <v>0</v>
      </c>
    </row>
    <row r="280" spans="1:27" ht="29.1" customHeight="1" x14ac:dyDescent="0.2">
      <c r="A280" s="13">
        <v>268</v>
      </c>
      <c r="B280" s="13" t="s">
        <v>37</v>
      </c>
      <c r="C280" s="13" t="s">
        <v>90</v>
      </c>
      <c r="D280" s="14" t="s">
        <v>309</v>
      </c>
      <c r="E280" s="13" t="s">
        <v>40</v>
      </c>
      <c r="F280" s="13">
        <v>2304400</v>
      </c>
      <c r="G280" s="13">
        <f>VLOOKUP(D280,[1]Planilha2!$A$2:$W$999,2,0)</f>
        <v>4</v>
      </c>
      <c r="H280" s="13">
        <f>VLOOKUP(D280,[1]Planilha2!$A$2:$W$999,19,0)</f>
        <v>2</v>
      </c>
      <c r="I280" s="13">
        <f>VLOOKUP(D280,[1]Planilha2!$A$2:$W$999,20,0)</f>
        <v>0</v>
      </c>
      <c r="J280" s="13">
        <f>VLOOKUP(D280,[1]Planilha2!$A$2:$W$999,21,0)</f>
        <v>2</v>
      </c>
      <c r="K280" s="13">
        <v>0</v>
      </c>
      <c r="L280" s="13">
        <v>0</v>
      </c>
      <c r="M280" s="13">
        <f>VLOOKUP(D280,[1]Planilha2!$A$2:$W$999,17,0)</f>
        <v>0</v>
      </c>
      <c r="N280" s="13">
        <f>VLOOKUP(D280,[1]Planilha2!$A$2:$W$999,18,0)</f>
        <v>0</v>
      </c>
      <c r="O280" s="13">
        <f>VLOOKUP(D280,[1]Planilha2!$A$2:$W$999,4,0)</f>
        <v>0</v>
      </c>
      <c r="P280" s="13">
        <f>VLOOKUP(D280,[1]Planilha2!$A$2:$W$999,5,0)</f>
        <v>0</v>
      </c>
      <c r="Q280" s="13">
        <f>VLOOKUP(D280,[1]Planilha2!$A$2:$W$999,6,0)</f>
        <v>0</v>
      </c>
      <c r="R280" s="13">
        <f>VLOOKUP(D280,[1]Planilha2!$A$2:$W$999,7,0)</f>
        <v>0</v>
      </c>
      <c r="S280" s="13">
        <f>VLOOKUP(D280,[1]Planilha2!$A$2:$W$999,8,0)</f>
        <v>0</v>
      </c>
      <c r="T280" s="13">
        <f>VLOOKUP(D280,[1]Planilha2!$A$2:$W$999,9,0)</f>
        <v>0</v>
      </c>
      <c r="U280" s="13">
        <f>VLOOKUP(D280,[1]Planilha2!$A$2:$W$999,10,0)</f>
        <v>0</v>
      </c>
      <c r="V280" s="13">
        <f>VLOOKUP(D280,[1]Planilha2!$A$2:$W$999,11,0)</f>
        <v>0</v>
      </c>
      <c r="W280" s="13">
        <f>VLOOKUP(D280,[1]Planilha2!$A$2:$W$899,12,0)</f>
        <v>0</v>
      </c>
      <c r="X280" s="13">
        <f>VLOOKUP(D280,[1]Planilha2!$A$2:$W$999,13,0)</f>
        <v>0</v>
      </c>
      <c r="Y280" s="13">
        <f>VLOOKUP(D280,[1]Planilha2!$A$2:$W$999,14,0)</f>
        <v>0</v>
      </c>
      <c r="Z280" s="13">
        <f>VLOOKUP(D280,[1]Planilha2!$A$2:$W$999,15,0)</f>
        <v>0</v>
      </c>
      <c r="AA280" s="13">
        <f>VLOOKUP(D280,[1]Planilha2!$A$2:$W$999,16,0)</f>
        <v>0</v>
      </c>
    </row>
    <row r="281" spans="1:27" ht="29.1" customHeight="1" x14ac:dyDescent="0.2">
      <c r="A281" s="13">
        <v>269</v>
      </c>
      <c r="B281" s="13" t="s">
        <v>37</v>
      </c>
      <c r="C281" s="13" t="s">
        <v>90</v>
      </c>
      <c r="D281" s="14" t="s">
        <v>310</v>
      </c>
      <c r="E281" s="13" t="s">
        <v>40</v>
      </c>
      <c r="F281" s="13">
        <v>2304400</v>
      </c>
      <c r="G281" s="13">
        <f>VLOOKUP(D281,[1]Planilha2!$A$2:$W$999,2,0)</f>
        <v>3</v>
      </c>
      <c r="H281" s="13">
        <f>VLOOKUP(D281,[1]Planilha2!$A$2:$W$999,19,0)</f>
        <v>1</v>
      </c>
      <c r="I281" s="13">
        <f>VLOOKUP(D281,[1]Planilha2!$A$2:$W$999,20,0)</f>
        <v>0</v>
      </c>
      <c r="J281" s="13">
        <f>VLOOKUP(D281,[1]Planilha2!$A$2:$W$999,21,0)</f>
        <v>1</v>
      </c>
      <c r="K281" s="13">
        <v>0</v>
      </c>
      <c r="L281" s="13">
        <v>0</v>
      </c>
      <c r="M281" s="13">
        <f>VLOOKUP(D281,[1]Planilha2!$A$2:$W$999,17,0)</f>
        <v>0</v>
      </c>
      <c r="N281" s="13">
        <f>VLOOKUP(D281,[1]Planilha2!$A$2:$W$999,18,0)</f>
        <v>0</v>
      </c>
      <c r="O281" s="13">
        <f>VLOOKUP(D281,[1]Planilha2!$A$2:$W$999,4,0)</f>
        <v>0</v>
      </c>
      <c r="P281" s="13">
        <f>VLOOKUP(D281,[1]Planilha2!$A$2:$W$999,5,0)</f>
        <v>0</v>
      </c>
      <c r="Q281" s="13">
        <f>VLOOKUP(D281,[1]Planilha2!$A$2:$W$999,6,0)</f>
        <v>0</v>
      </c>
      <c r="R281" s="13">
        <f>VLOOKUP(D281,[1]Planilha2!$A$2:$W$999,7,0)</f>
        <v>0</v>
      </c>
      <c r="S281" s="13">
        <f>VLOOKUP(D281,[1]Planilha2!$A$2:$W$999,8,0)</f>
        <v>0</v>
      </c>
      <c r="T281" s="13">
        <f>VLOOKUP(D281,[1]Planilha2!$A$2:$W$999,9,0)</f>
        <v>0</v>
      </c>
      <c r="U281" s="13">
        <f>VLOOKUP(D281,[1]Planilha2!$A$2:$W$999,10,0)</f>
        <v>0</v>
      </c>
      <c r="V281" s="13">
        <f>VLOOKUP(D281,[1]Planilha2!$A$2:$W$999,11,0)</f>
        <v>0</v>
      </c>
      <c r="W281" s="13">
        <f>VLOOKUP(D281,[1]Planilha2!$A$2:$W$899,12,0)</f>
        <v>1</v>
      </c>
      <c r="X281" s="13">
        <f>VLOOKUP(D281,[1]Planilha2!$A$2:$W$999,13,0)</f>
        <v>0</v>
      </c>
      <c r="Y281" s="13">
        <f>VLOOKUP(D281,[1]Planilha2!$A$2:$W$999,14,0)</f>
        <v>0</v>
      </c>
      <c r="Z281" s="13">
        <f>VLOOKUP(D281,[1]Planilha2!$A$2:$W$999,15,0)</f>
        <v>0</v>
      </c>
      <c r="AA281" s="13">
        <f>VLOOKUP(D281,[1]Planilha2!$A$2:$W$999,16,0)</f>
        <v>0</v>
      </c>
    </row>
    <row r="282" spans="1:27" ht="29.1" customHeight="1" x14ac:dyDescent="0.2">
      <c r="A282" s="13">
        <v>270</v>
      </c>
      <c r="B282" s="13" t="s">
        <v>37</v>
      </c>
      <c r="C282" s="13" t="s">
        <v>90</v>
      </c>
      <c r="D282" s="14" t="s">
        <v>311</v>
      </c>
      <c r="E282" s="13" t="s">
        <v>40</v>
      </c>
      <c r="F282" s="13">
        <v>2304400</v>
      </c>
      <c r="G282" s="13">
        <f>VLOOKUP(D282,[1]Planilha2!$A$2:$W$999,2,0)</f>
        <v>6.5</v>
      </c>
      <c r="H282" s="13">
        <f>VLOOKUP(D282,[1]Planilha2!$A$2:$W$999,19,0)</f>
        <v>1</v>
      </c>
      <c r="I282" s="13">
        <f>VLOOKUP(D282,[1]Planilha2!$A$2:$W$999,20,0)</f>
        <v>0</v>
      </c>
      <c r="J282" s="13">
        <f>VLOOKUP(D282,[1]Planilha2!$A$2:$W$999,21,0)</f>
        <v>1</v>
      </c>
      <c r="K282" s="13">
        <v>0</v>
      </c>
      <c r="L282" s="13">
        <v>0</v>
      </c>
      <c r="M282" s="13">
        <f>VLOOKUP(D282,[1]Planilha2!$A$2:$W$999,17,0)</f>
        <v>0</v>
      </c>
      <c r="N282" s="13">
        <f>VLOOKUP(D282,[1]Planilha2!$A$2:$W$999,18,0)</f>
        <v>0</v>
      </c>
      <c r="O282" s="13">
        <f>VLOOKUP(D282,[1]Planilha2!$A$2:$W$999,4,0)</f>
        <v>0</v>
      </c>
      <c r="P282" s="13">
        <f>VLOOKUP(D282,[1]Planilha2!$A$2:$W$999,5,0)</f>
        <v>0</v>
      </c>
      <c r="Q282" s="13">
        <f>VLOOKUP(D282,[1]Planilha2!$A$2:$W$999,6,0)</f>
        <v>0</v>
      </c>
      <c r="R282" s="13">
        <f>VLOOKUP(D282,[1]Planilha2!$A$2:$W$999,7,0)</f>
        <v>0</v>
      </c>
      <c r="S282" s="13">
        <f>VLOOKUP(D282,[1]Planilha2!$A$2:$W$999,8,0)</f>
        <v>0</v>
      </c>
      <c r="T282" s="13">
        <f>VLOOKUP(D282,[1]Planilha2!$A$2:$W$999,9,0)</f>
        <v>0</v>
      </c>
      <c r="U282" s="13">
        <f>VLOOKUP(D282,[1]Planilha2!$A$2:$W$999,10,0)</f>
        <v>0</v>
      </c>
      <c r="V282" s="13">
        <f>VLOOKUP(D282,[1]Planilha2!$A$2:$W$999,11,0)</f>
        <v>0</v>
      </c>
      <c r="W282" s="13">
        <f>VLOOKUP(D282,[1]Planilha2!$A$2:$W$899,12,0)</f>
        <v>1</v>
      </c>
      <c r="X282" s="13">
        <f>VLOOKUP(D282,[1]Planilha2!$A$2:$W$999,13,0)</f>
        <v>0</v>
      </c>
      <c r="Y282" s="13">
        <f>VLOOKUP(D282,[1]Planilha2!$A$2:$W$999,14,0)</f>
        <v>0</v>
      </c>
      <c r="Z282" s="13">
        <f>VLOOKUP(D282,[1]Planilha2!$A$2:$W$999,15,0)</f>
        <v>0</v>
      </c>
      <c r="AA282" s="13">
        <f>VLOOKUP(D282,[1]Planilha2!$A$2:$W$999,16,0)</f>
        <v>0</v>
      </c>
    </row>
    <row r="283" spans="1:27" ht="29.1" customHeight="1" x14ac:dyDescent="0.2">
      <c r="A283" s="13">
        <v>271</v>
      </c>
      <c r="B283" s="13" t="s">
        <v>37</v>
      </c>
      <c r="C283" s="13" t="s">
        <v>90</v>
      </c>
      <c r="D283" s="14" t="s">
        <v>312</v>
      </c>
      <c r="E283" s="13" t="s">
        <v>40</v>
      </c>
      <c r="F283" s="13">
        <v>2304400</v>
      </c>
      <c r="G283" s="13">
        <f>VLOOKUP(D283,[1]Planilha2!$A$2:$W$999,2,0)</f>
        <v>3</v>
      </c>
      <c r="H283" s="13">
        <f>VLOOKUP(D283,[1]Planilha2!$A$2:$W$999,19,0)</f>
        <v>2</v>
      </c>
      <c r="I283" s="13">
        <f>VLOOKUP(D283,[1]Planilha2!$A$2:$W$999,20,0)</f>
        <v>0</v>
      </c>
      <c r="J283" s="13">
        <f>VLOOKUP(D283,[1]Planilha2!$A$2:$W$999,21,0)</f>
        <v>2</v>
      </c>
      <c r="K283" s="13">
        <v>0</v>
      </c>
      <c r="L283" s="13">
        <v>0</v>
      </c>
      <c r="M283" s="13">
        <f>VLOOKUP(D283,[1]Planilha2!$A$2:$W$999,17,0)</f>
        <v>0</v>
      </c>
      <c r="N283" s="13">
        <f>VLOOKUP(D283,[1]Planilha2!$A$2:$W$999,18,0)</f>
        <v>0</v>
      </c>
      <c r="O283" s="13">
        <f>VLOOKUP(D283,[1]Planilha2!$A$2:$W$999,4,0)</f>
        <v>0</v>
      </c>
      <c r="P283" s="13">
        <f>VLOOKUP(D283,[1]Planilha2!$A$2:$W$999,5,0)</f>
        <v>0</v>
      </c>
      <c r="Q283" s="13">
        <f>VLOOKUP(D283,[1]Planilha2!$A$2:$W$999,6,0)</f>
        <v>0</v>
      </c>
      <c r="R283" s="13">
        <f>VLOOKUP(D283,[1]Planilha2!$A$2:$W$999,7,0)</f>
        <v>0</v>
      </c>
      <c r="S283" s="13">
        <f>VLOOKUP(D283,[1]Planilha2!$A$2:$W$999,8,0)</f>
        <v>0</v>
      </c>
      <c r="T283" s="13">
        <f>VLOOKUP(D283,[1]Planilha2!$A$2:$W$999,9,0)</f>
        <v>0</v>
      </c>
      <c r="U283" s="13">
        <f>VLOOKUP(D283,[1]Planilha2!$A$2:$W$999,10,0)</f>
        <v>0</v>
      </c>
      <c r="V283" s="13">
        <f>VLOOKUP(D283,[1]Planilha2!$A$2:$W$999,11,0)</f>
        <v>0</v>
      </c>
      <c r="W283" s="13">
        <f>VLOOKUP(D283,[1]Planilha2!$A$2:$W$899,12,0)</f>
        <v>0</v>
      </c>
      <c r="X283" s="13">
        <f>VLOOKUP(D283,[1]Planilha2!$A$2:$W$999,13,0)</f>
        <v>0</v>
      </c>
      <c r="Y283" s="13">
        <f>VLOOKUP(D283,[1]Planilha2!$A$2:$W$999,14,0)</f>
        <v>0</v>
      </c>
      <c r="Z283" s="13">
        <f>VLOOKUP(D283,[1]Planilha2!$A$2:$W$999,15,0)</f>
        <v>0</v>
      </c>
      <c r="AA283" s="13">
        <f>VLOOKUP(D283,[1]Planilha2!$A$2:$W$999,16,0)</f>
        <v>0</v>
      </c>
    </row>
    <row r="284" spans="1:27" ht="29.1" customHeight="1" x14ac:dyDescent="0.2">
      <c r="A284" s="13">
        <v>272</v>
      </c>
      <c r="B284" s="13" t="s">
        <v>37</v>
      </c>
      <c r="C284" s="13" t="s">
        <v>90</v>
      </c>
      <c r="D284" s="14" t="s">
        <v>313</v>
      </c>
      <c r="E284" s="13" t="s">
        <v>40</v>
      </c>
      <c r="F284" s="13">
        <v>2304400</v>
      </c>
      <c r="G284" s="13">
        <f>VLOOKUP(D284,[1]Planilha2!$A$2:$W$999,2,0)</f>
        <v>4</v>
      </c>
      <c r="H284" s="13">
        <f>VLOOKUP(D284,[1]Planilha2!$A$2:$W$999,19,0)</f>
        <v>2</v>
      </c>
      <c r="I284" s="13">
        <f>VLOOKUP(D284,[1]Planilha2!$A$2:$W$999,20,0)</f>
        <v>0</v>
      </c>
      <c r="J284" s="13">
        <f>VLOOKUP(D284,[1]Planilha2!$A$2:$W$999,21,0)</f>
        <v>1</v>
      </c>
      <c r="K284" s="13">
        <v>0</v>
      </c>
      <c r="L284" s="13">
        <v>0</v>
      </c>
      <c r="M284" s="13">
        <f>VLOOKUP(D284,[1]Planilha2!$A$2:$W$999,17,0)</f>
        <v>0</v>
      </c>
      <c r="N284" s="13">
        <f>VLOOKUP(D284,[1]Planilha2!$A$2:$W$999,18,0)</f>
        <v>0</v>
      </c>
      <c r="O284" s="13">
        <f>VLOOKUP(D284,[1]Planilha2!$A$2:$W$999,4,0)</f>
        <v>0</v>
      </c>
      <c r="P284" s="13">
        <f>VLOOKUP(D284,[1]Planilha2!$A$2:$W$999,5,0)</f>
        <v>0</v>
      </c>
      <c r="Q284" s="13">
        <f>VLOOKUP(D284,[1]Planilha2!$A$2:$W$999,6,0)</f>
        <v>0</v>
      </c>
      <c r="R284" s="13">
        <f>VLOOKUP(D284,[1]Planilha2!$A$2:$W$999,7,0)</f>
        <v>0</v>
      </c>
      <c r="S284" s="13">
        <f>VLOOKUP(D284,[1]Planilha2!$A$2:$W$999,8,0)</f>
        <v>0</v>
      </c>
      <c r="T284" s="13">
        <f>VLOOKUP(D284,[1]Planilha2!$A$2:$W$999,9,0)</f>
        <v>0</v>
      </c>
      <c r="U284" s="13">
        <f>VLOOKUP(D284,[1]Planilha2!$A$2:$W$999,10,0)</f>
        <v>0</v>
      </c>
      <c r="V284" s="13">
        <f>VLOOKUP(D284,[1]Planilha2!$A$2:$W$999,11,0)</f>
        <v>0</v>
      </c>
      <c r="W284" s="13">
        <f>VLOOKUP(D284,[1]Planilha2!$A$2:$W$899,12,0)</f>
        <v>1</v>
      </c>
      <c r="X284" s="13">
        <f>VLOOKUP(D284,[1]Planilha2!$A$2:$W$999,13,0)</f>
        <v>0</v>
      </c>
      <c r="Y284" s="13">
        <f>VLOOKUP(D284,[1]Planilha2!$A$2:$W$999,14,0)</f>
        <v>0</v>
      </c>
      <c r="Z284" s="13">
        <f>VLOOKUP(D284,[1]Planilha2!$A$2:$W$999,15,0)</f>
        <v>0</v>
      </c>
      <c r="AA284" s="13">
        <f>VLOOKUP(D284,[1]Planilha2!$A$2:$W$999,16,0)</f>
        <v>0</v>
      </c>
    </row>
    <row r="285" spans="1:27" ht="29.1" customHeight="1" x14ac:dyDescent="0.2">
      <c r="A285" s="13">
        <v>273</v>
      </c>
      <c r="B285" s="13" t="s">
        <v>37</v>
      </c>
      <c r="C285" s="13" t="s">
        <v>90</v>
      </c>
      <c r="D285" s="14" t="s">
        <v>314</v>
      </c>
      <c r="E285" s="13" t="s">
        <v>40</v>
      </c>
      <c r="F285" s="13">
        <v>2304400</v>
      </c>
      <c r="G285" s="13">
        <f>VLOOKUP(D285,[1]Planilha2!$A$2:$W$999,2,0)</f>
        <v>5.5</v>
      </c>
      <c r="H285" s="13">
        <f>VLOOKUP(D285,[1]Planilha2!$A$2:$W$999,19,0)</f>
        <v>1</v>
      </c>
      <c r="I285" s="13">
        <f>VLOOKUP(D285,[1]Planilha2!$A$2:$W$999,20,0)</f>
        <v>0</v>
      </c>
      <c r="J285" s="13">
        <f>VLOOKUP(D285,[1]Planilha2!$A$2:$W$999,21,0)</f>
        <v>2</v>
      </c>
      <c r="K285" s="13">
        <v>0</v>
      </c>
      <c r="L285" s="13">
        <v>0</v>
      </c>
      <c r="M285" s="13">
        <f>VLOOKUP(D285,[1]Planilha2!$A$2:$W$999,17,0)</f>
        <v>0</v>
      </c>
      <c r="N285" s="13">
        <f>VLOOKUP(D285,[1]Planilha2!$A$2:$W$999,18,0)</f>
        <v>0</v>
      </c>
      <c r="O285" s="13">
        <f>VLOOKUP(D285,[1]Planilha2!$A$2:$W$999,4,0)</f>
        <v>0</v>
      </c>
      <c r="P285" s="13">
        <f>VLOOKUP(D285,[1]Planilha2!$A$2:$W$999,5,0)</f>
        <v>0</v>
      </c>
      <c r="Q285" s="13">
        <f>VLOOKUP(D285,[1]Planilha2!$A$2:$W$999,6,0)</f>
        <v>0</v>
      </c>
      <c r="R285" s="13">
        <f>VLOOKUP(D285,[1]Planilha2!$A$2:$W$999,7,0)</f>
        <v>0</v>
      </c>
      <c r="S285" s="13">
        <f>VLOOKUP(D285,[1]Planilha2!$A$2:$W$999,8,0)</f>
        <v>0</v>
      </c>
      <c r="T285" s="13">
        <f>VLOOKUP(D285,[1]Planilha2!$A$2:$W$999,9,0)</f>
        <v>0</v>
      </c>
      <c r="U285" s="13">
        <f>VLOOKUP(D285,[1]Planilha2!$A$2:$W$999,10,0)</f>
        <v>0</v>
      </c>
      <c r="V285" s="13">
        <f>VLOOKUP(D285,[1]Planilha2!$A$2:$W$999,11,0)</f>
        <v>0</v>
      </c>
      <c r="W285" s="13">
        <f>VLOOKUP(D285,[1]Planilha2!$A$2:$W$899,12,0)</f>
        <v>0</v>
      </c>
      <c r="X285" s="13">
        <f>VLOOKUP(D285,[1]Planilha2!$A$2:$W$999,13,0)</f>
        <v>0</v>
      </c>
      <c r="Y285" s="13">
        <f>VLOOKUP(D285,[1]Planilha2!$A$2:$W$999,14,0)</f>
        <v>0</v>
      </c>
      <c r="Z285" s="13">
        <f>VLOOKUP(D285,[1]Planilha2!$A$2:$W$999,15,0)</f>
        <v>0</v>
      </c>
      <c r="AA285" s="13">
        <f>VLOOKUP(D285,[1]Planilha2!$A$2:$W$999,16,0)</f>
        <v>0</v>
      </c>
    </row>
    <row r="286" spans="1:27" ht="29.1" customHeight="1" x14ac:dyDescent="0.2">
      <c r="A286" s="13">
        <v>274</v>
      </c>
      <c r="B286" s="13" t="s">
        <v>37</v>
      </c>
      <c r="C286" s="13" t="s">
        <v>90</v>
      </c>
      <c r="D286" s="14" t="s">
        <v>315</v>
      </c>
      <c r="E286" s="13" t="s">
        <v>40</v>
      </c>
      <c r="F286" s="13">
        <v>2304400</v>
      </c>
      <c r="G286" s="13">
        <f>VLOOKUP(D286,[1]Planilha2!$A$2:$W$999,2,0)</f>
        <v>4.5</v>
      </c>
      <c r="H286" s="13">
        <f>VLOOKUP(D286,[1]Planilha2!$A$2:$W$999,19,0)</f>
        <v>1</v>
      </c>
      <c r="I286" s="13">
        <f>VLOOKUP(D286,[1]Planilha2!$A$2:$W$999,20,0)</f>
        <v>0</v>
      </c>
      <c r="J286" s="13">
        <f>VLOOKUP(D286,[1]Planilha2!$A$2:$W$999,21,0)</f>
        <v>1</v>
      </c>
      <c r="K286" s="13">
        <v>0</v>
      </c>
      <c r="L286" s="13">
        <v>0</v>
      </c>
      <c r="M286" s="13">
        <f>VLOOKUP(D286,[1]Planilha2!$A$2:$W$999,17,0)</f>
        <v>0</v>
      </c>
      <c r="N286" s="13">
        <f>VLOOKUP(D286,[1]Planilha2!$A$2:$W$999,18,0)</f>
        <v>0</v>
      </c>
      <c r="O286" s="13">
        <f>VLOOKUP(D286,[1]Planilha2!$A$2:$W$999,4,0)</f>
        <v>0</v>
      </c>
      <c r="P286" s="13">
        <f>VLOOKUP(D286,[1]Planilha2!$A$2:$W$999,5,0)</f>
        <v>0</v>
      </c>
      <c r="Q286" s="13">
        <f>VLOOKUP(D286,[1]Planilha2!$A$2:$W$999,6,0)</f>
        <v>0</v>
      </c>
      <c r="R286" s="13">
        <f>VLOOKUP(D286,[1]Planilha2!$A$2:$W$999,7,0)</f>
        <v>0</v>
      </c>
      <c r="S286" s="13">
        <f>VLOOKUP(D286,[1]Planilha2!$A$2:$W$999,8,0)</f>
        <v>0</v>
      </c>
      <c r="T286" s="13">
        <f>VLOOKUP(D286,[1]Planilha2!$A$2:$W$999,9,0)</f>
        <v>0</v>
      </c>
      <c r="U286" s="13">
        <f>VLOOKUP(D286,[1]Planilha2!$A$2:$W$999,10,0)</f>
        <v>0</v>
      </c>
      <c r="V286" s="13">
        <f>VLOOKUP(D286,[1]Planilha2!$A$2:$W$999,11,0)</f>
        <v>0</v>
      </c>
      <c r="W286" s="13">
        <f>VLOOKUP(D286,[1]Planilha2!$A$2:$W$899,12,0)</f>
        <v>1</v>
      </c>
      <c r="X286" s="13">
        <f>VLOOKUP(D286,[1]Planilha2!$A$2:$W$999,13,0)</f>
        <v>0</v>
      </c>
      <c r="Y286" s="13">
        <f>VLOOKUP(D286,[1]Planilha2!$A$2:$W$999,14,0)</f>
        <v>0</v>
      </c>
      <c r="Z286" s="13">
        <f>VLOOKUP(D286,[1]Planilha2!$A$2:$W$999,15,0)</f>
        <v>0</v>
      </c>
      <c r="AA286" s="13">
        <f>VLOOKUP(D286,[1]Planilha2!$A$2:$W$999,16,0)</f>
        <v>0</v>
      </c>
    </row>
    <row r="287" spans="1:27" ht="29.1" customHeight="1" x14ac:dyDescent="0.2">
      <c r="A287" s="13">
        <v>275</v>
      </c>
      <c r="B287" s="13" t="s">
        <v>37</v>
      </c>
      <c r="C287" s="13" t="s">
        <v>90</v>
      </c>
      <c r="D287" s="14" t="s">
        <v>316</v>
      </c>
      <c r="E287" s="13" t="s">
        <v>40</v>
      </c>
      <c r="F287" s="13">
        <v>2304400</v>
      </c>
      <c r="G287" s="13">
        <f>VLOOKUP(D287,[1]Planilha2!$A$2:$W$999,2,0)</f>
        <v>4</v>
      </c>
      <c r="H287" s="13">
        <f>VLOOKUP(D287,[1]Planilha2!$A$2:$W$999,19,0)</f>
        <v>1</v>
      </c>
      <c r="I287" s="13">
        <f>VLOOKUP(D287,[1]Planilha2!$A$2:$W$999,20,0)</f>
        <v>0</v>
      </c>
      <c r="J287" s="13">
        <f>VLOOKUP(D287,[1]Planilha2!$A$2:$W$999,21,0)</f>
        <v>2</v>
      </c>
      <c r="K287" s="13">
        <v>0</v>
      </c>
      <c r="L287" s="13">
        <v>0</v>
      </c>
      <c r="M287" s="13">
        <f>VLOOKUP(D287,[1]Planilha2!$A$2:$W$999,17,0)</f>
        <v>0</v>
      </c>
      <c r="N287" s="13">
        <f>VLOOKUP(D287,[1]Planilha2!$A$2:$W$999,18,0)</f>
        <v>0</v>
      </c>
      <c r="O287" s="13">
        <f>VLOOKUP(D287,[1]Planilha2!$A$2:$W$999,4,0)</f>
        <v>0</v>
      </c>
      <c r="P287" s="13">
        <f>VLOOKUP(D287,[1]Planilha2!$A$2:$W$999,5,0)</f>
        <v>0</v>
      </c>
      <c r="Q287" s="13">
        <f>VLOOKUP(D287,[1]Planilha2!$A$2:$W$999,6,0)</f>
        <v>0</v>
      </c>
      <c r="R287" s="13">
        <f>VLOOKUP(D287,[1]Planilha2!$A$2:$W$999,7,0)</f>
        <v>0</v>
      </c>
      <c r="S287" s="13">
        <f>VLOOKUP(D287,[1]Planilha2!$A$2:$W$999,8,0)</f>
        <v>0</v>
      </c>
      <c r="T287" s="13">
        <f>VLOOKUP(D287,[1]Planilha2!$A$2:$W$999,9,0)</f>
        <v>0</v>
      </c>
      <c r="U287" s="13">
        <f>VLOOKUP(D287,[1]Planilha2!$A$2:$W$999,10,0)</f>
        <v>0</v>
      </c>
      <c r="V287" s="13">
        <f>VLOOKUP(D287,[1]Planilha2!$A$2:$W$999,11,0)</f>
        <v>0</v>
      </c>
      <c r="W287" s="13">
        <f>VLOOKUP(D287,[1]Planilha2!$A$2:$W$899,12,0)</f>
        <v>0</v>
      </c>
      <c r="X287" s="13">
        <f>VLOOKUP(D287,[1]Planilha2!$A$2:$W$999,13,0)</f>
        <v>0</v>
      </c>
      <c r="Y287" s="13">
        <f>VLOOKUP(D287,[1]Planilha2!$A$2:$W$999,14,0)</f>
        <v>0</v>
      </c>
      <c r="Z287" s="13">
        <f>VLOOKUP(D287,[1]Planilha2!$A$2:$W$999,15,0)</f>
        <v>0</v>
      </c>
      <c r="AA287" s="13">
        <f>VLOOKUP(D287,[1]Planilha2!$A$2:$W$999,16,0)</f>
        <v>0</v>
      </c>
    </row>
    <row r="288" spans="1:27" ht="29.1" customHeight="1" x14ac:dyDescent="0.2">
      <c r="A288" s="13">
        <v>276</v>
      </c>
      <c r="B288" s="13" t="s">
        <v>37</v>
      </c>
      <c r="C288" s="13" t="s">
        <v>90</v>
      </c>
      <c r="D288" s="14" t="s">
        <v>317</v>
      </c>
      <c r="E288" s="13" t="s">
        <v>40</v>
      </c>
      <c r="F288" s="13">
        <v>2304400</v>
      </c>
      <c r="G288" s="13">
        <f>VLOOKUP(D288,[1]Planilha2!$A$2:$W$999,2,0)</f>
        <v>4</v>
      </c>
      <c r="H288" s="13">
        <f>VLOOKUP(D288,[1]Planilha2!$A$2:$W$999,19,0)</f>
        <v>1</v>
      </c>
      <c r="I288" s="13">
        <f>VLOOKUP(D288,[1]Planilha2!$A$2:$W$999,20,0)</f>
        <v>0</v>
      </c>
      <c r="J288" s="13">
        <f>VLOOKUP(D288,[1]Planilha2!$A$2:$W$999,21,0)</f>
        <v>0</v>
      </c>
      <c r="K288" s="13">
        <v>0</v>
      </c>
      <c r="L288" s="13">
        <v>0</v>
      </c>
      <c r="M288" s="13">
        <f>VLOOKUP(D288,[1]Planilha2!$A$2:$W$999,17,0)</f>
        <v>0</v>
      </c>
      <c r="N288" s="13">
        <f>VLOOKUP(D288,[1]Planilha2!$A$2:$W$999,18,0)</f>
        <v>0</v>
      </c>
      <c r="O288" s="13">
        <f>VLOOKUP(D288,[1]Planilha2!$A$2:$W$999,4,0)</f>
        <v>0</v>
      </c>
      <c r="P288" s="13">
        <f>VLOOKUP(D288,[1]Planilha2!$A$2:$W$999,5,0)</f>
        <v>0</v>
      </c>
      <c r="Q288" s="13">
        <f>VLOOKUP(D288,[1]Planilha2!$A$2:$W$999,6,0)</f>
        <v>0</v>
      </c>
      <c r="R288" s="13">
        <f>VLOOKUP(D288,[1]Planilha2!$A$2:$W$999,7,0)</f>
        <v>1</v>
      </c>
      <c r="S288" s="13">
        <f>VLOOKUP(D288,[1]Planilha2!$A$2:$W$999,8,0)</f>
        <v>0</v>
      </c>
      <c r="T288" s="13">
        <f>VLOOKUP(D288,[1]Planilha2!$A$2:$W$999,9,0)</f>
        <v>0</v>
      </c>
      <c r="U288" s="13">
        <f>VLOOKUP(D288,[1]Planilha2!$A$2:$W$999,10,0)</f>
        <v>0</v>
      </c>
      <c r="V288" s="13">
        <f>VLOOKUP(D288,[1]Planilha2!$A$2:$W$999,11,0)</f>
        <v>0</v>
      </c>
      <c r="W288" s="13">
        <f>VLOOKUP(D288,[1]Planilha2!$A$2:$W$899,12,0)</f>
        <v>1</v>
      </c>
      <c r="X288" s="13">
        <f>VLOOKUP(D288,[1]Planilha2!$A$2:$W$999,13,0)</f>
        <v>0</v>
      </c>
      <c r="Y288" s="13">
        <f>VLOOKUP(D288,[1]Planilha2!$A$2:$W$999,14,0)</f>
        <v>0</v>
      </c>
      <c r="Z288" s="13">
        <f>VLOOKUP(D288,[1]Planilha2!$A$2:$W$999,15,0)</f>
        <v>0</v>
      </c>
      <c r="AA288" s="13">
        <f>VLOOKUP(D288,[1]Planilha2!$A$2:$W$999,16,0)</f>
        <v>0</v>
      </c>
    </row>
    <row r="289" spans="1:27" ht="29.1" customHeight="1" x14ac:dyDescent="0.2">
      <c r="A289" s="13"/>
      <c r="B289" s="13" t="s">
        <v>37</v>
      </c>
      <c r="C289" s="13" t="s">
        <v>90</v>
      </c>
      <c r="D289" s="14" t="s">
        <v>318</v>
      </c>
      <c r="E289" s="13" t="s">
        <v>40</v>
      </c>
      <c r="F289" s="13">
        <v>2304401</v>
      </c>
      <c r="G289" s="13">
        <f>VLOOKUP(D289,[1]Planilha2!$A$2:$W$999,2,0)</f>
        <v>12.5</v>
      </c>
      <c r="H289" s="13">
        <f>VLOOKUP(D289,[1]Planilha2!$A$2:$W$999,19,0)</f>
        <v>4</v>
      </c>
      <c r="I289" s="13">
        <f>VLOOKUP(D289,[1]Planilha2!$A$2:$W$999,20,0)</f>
        <v>0</v>
      </c>
      <c r="J289" s="13">
        <f>VLOOKUP(D289,[1]Planilha2!$A$2:$W$999,21,0)</f>
        <v>3</v>
      </c>
      <c r="K289" s="13">
        <v>0</v>
      </c>
      <c r="L289" s="13">
        <v>0</v>
      </c>
      <c r="M289" s="13">
        <f>VLOOKUP(D289,[1]Planilha2!$A$2:$W$999,17,0)</f>
        <v>0</v>
      </c>
      <c r="N289" s="13">
        <f>VLOOKUP(D289,[1]Planilha2!$A$2:$W$999,18,0)</f>
        <v>0</v>
      </c>
      <c r="O289" s="13">
        <f>VLOOKUP(D289,[1]Planilha2!$A$2:$W$999,4,0)</f>
        <v>2</v>
      </c>
      <c r="P289" s="13">
        <f>VLOOKUP(D289,[1]Planilha2!$A$2:$W$999,5,0)</f>
        <v>0</v>
      </c>
      <c r="Q289" s="13">
        <f>VLOOKUP(D289,[1]Planilha2!$A$2:$W$999,6,0)</f>
        <v>0</v>
      </c>
      <c r="R289" s="13">
        <f>VLOOKUP(D289,[1]Planilha2!$A$2:$W$999,7,0)</f>
        <v>0</v>
      </c>
      <c r="S289" s="13">
        <f>VLOOKUP(D289,[1]Planilha2!$A$2:$W$999,8,0)</f>
        <v>0</v>
      </c>
      <c r="T289" s="13">
        <f>VLOOKUP(D289,[1]Planilha2!$A$2:$W$999,9,0)</f>
        <v>0</v>
      </c>
      <c r="U289" s="13">
        <f>VLOOKUP(D289,[1]Planilha2!$A$2:$W$999,10,0)</f>
        <v>2</v>
      </c>
      <c r="V289" s="13">
        <f>VLOOKUP(D289,[1]Planilha2!$A$2:$W$999,11,0)</f>
        <v>0</v>
      </c>
      <c r="W289" s="13">
        <f>VLOOKUP(D289,[1]Planilha2!$A$2:$W$899,12,0)</f>
        <v>0</v>
      </c>
      <c r="X289" s="13">
        <f>VLOOKUP(D289,[1]Planilha2!$A$2:$W$999,13,0)</f>
        <v>0</v>
      </c>
      <c r="Y289" s="13">
        <f>VLOOKUP(D289,[1]Planilha2!$A$2:$W$999,14,0)</f>
        <v>0</v>
      </c>
      <c r="Z289" s="13">
        <f>VLOOKUP(D289,[1]Planilha2!$A$2:$W$999,15,0)</f>
        <v>0</v>
      </c>
      <c r="AA289" s="13">
        <f>VLOOKUP(D289,[1]Planilha2!$A$2:$W$999,16,0)</f>
        <v>0</v>
      </c>
    </row>
    <row r="290" spans="1:27" ht="29.1" customHeight="1" x14ac:dyDescent="0.2">
      <c r="A290" s="13">
        <v>277</v>
      </c>
      <c r="B290" s="13" t="s">
        <v>37</v>
      </c>
      <c r="C290" s="13" t="s">
        <v>90</v>
      </c>
      <c r="D290" s="14" t="s">
        <v>319</v>
      </c>
      <c r="E290" s="13" t="s">
        <v>40</v>
      </c>
      <c r="F290" s="13">
        <v>2304400</v>
      </c>
      <c r="G290" s="13">
        <f>VLOOKUP(D290,[1]Planilha2!$A$2:$W$999,2,0)</f>
        <v>7</v>
      </c>
      <c r="H290" s="13">
        <f>VLOOKUP(D290,[1]Planilha2!$A$2:$W$999,19,0)</f>
        <v>5</v>
      </c>
      <c r="I290" s="13">
        <f>VLOOKUP(D290,[1]Planilha2!$A$2:$W$999,20,0)</f>
        <v>0</v>
      </c>
      <c r="J290" s="13">
        <f>VLOOKUP(D290,[1]Planilha2!$A$2:$W$999,21,0)</f>
        <v>2</v>
      </c>
      <c r="K290" s="13">
        <v>0</v>
      </c>
      <c r="L290" s="13">
        <v>0</v>
      </c>
      <c r="M290" s="13">
        <f>VLOOKUP(D290,[1]Planilha2!$A$2:$W$999,17,0)</f>
        <v>0</v>
      </c>
      <c r="N290" s="13">
        <f>VLOOKUP(D290,[1]Planilha2!$A$2:$W$999,18,0)</f>
        <v>0</v>
      </c>
      <c r="O290" s="13">
        <f>VLOOKUP(D290,[1]Planilha2!$A$2:$W$999,4,0)</f>
        <v>0</v>
      </c>
      <c r="P290" s="13">
        <f>VLOOKUP(D290,[1]Planilha2!$A$2:$W$999,5,0)</f>
        <v>0</v>
      </c>
      <c r="Q290" s="13">
        <f>VLOOKUP(D290,[1]Planilha2!$A$2:$W$999,6,0)</f>
        <v>0</v>
      </c>
      <c r="R290" s="13">
        <f>VLOOKUP(D290,[1]Planilha2!$A$2:$W$999,7,0)</f>
        <v>0</v>
      </c>
      <c r="S290" s="13">
        <f>VLOOKUP(D290,[1]Planilha2!$A$2:$W$999,8,0)</f>
        <v>0</v>
      </c>
      <c r="T290" s="13">
        <f>VLOOKUP(D290,[1]Planilha2!$A$2:$W$999,9,0)</f>
        <v>0</v>
      </c>
      <c r="U290" s="13">
        <f>VLOOKUP(D290,[1]Planilha2!$A$2:$W$999,10,0)</f>
        <v>0</v>
      </c>
      <c r="V290" s="13">
        <f>VLOOKUP(D290,[1]Planilha2!$A$2:$W$999,11,0)</f>
        <v>0</v>
      </c>
      <c r="W290" s="13">
        <f>VLOOKUP(D290,[1]Planilha2!$A$2:$W$899,12,0)</f>
        <v>0</v>
      </c>
      <c r="X290" s="13">
        <f>VLOOKUP(D290,[1]Planilha2!$A$2:$W$999,13,0)</f>
        <v>0</v>
      </c>
      <c r="Y290" s="13">
        <f>VLOOKUP(D290,[1]Planilha2!$A$2:$W$999,14,0)</f>
        <v>0</v>
      </c>
      <c r="Z290" s="13">
        <f>VLOOKUP(D290,[1]Planilha2!$A$2:$W$999,15,0)</f>
        <v>0</v>
      </c>
      <c r="AA290" s="13">
        <f>VLOOKUP(D290,[1]Planilha2!$A$2:$W$999,16,0)</f>
        <v>0</v>
      </c>
    </row>
    <row r="291" spans="1:27" ht="29.1" customHeight="1" x14ac:dyDescent="0.2">
      <c r="A291" s="13">
        <v>278</v>
      </c>
      <c r="B291" s="13" t="s">
        <v>37</v>
      </c>
      <c r="C291" s="13" t="s">
        <v>90</v>
      </c>
      <c r="D291" s="14" t="s">
        <v>320</v>
      </c>
      <c r="E291" s="13" t="s">
        <v>40</v>
      </c>
      <c r="F291" s="13">
        <v>2304400</v>
      </c>
      <c r="G291" s="13">
        <f>VLOOKUP(D291,[1]Planilha2!$A$2:$W$999,2,0)</f>
        <v>5.5</v>
      </c>
      <c r="H291" s="13">
        <f>VLOOKUP(D291,[1]Planilha2!$A$2:$W$999,19,0)</f>
        <v>4</v>
      </c>
      <c r="I291" s="13">
        <f>VLOOKUP(D291,[1]Planilha2!$A$2:$W$999,20,0)</f>
        <v>0</v>
      </c>
      <c r="J291" s="13">
        <f>VLOOKUP(D291,[1]Planilha2!$A$2:$W$999,21,0)</f>
        <v>1</v>
      </c>
      <c r="K291" s="13">
        <v>0</v>
      </c>
      <c r="L291" s="13">
        <v>0</v>
      </c>
      <c r="M291" s="13">
        <f>VLOOKUP(D291,[1]Planilha2!$A$2:$W$999,17,0)</f>
        <v>0</v>
      </c>
      <c r="N291" s="13">
        <f>VLOOKUP(D291,[1]Planilha2!$A$2:$W$999,18,0)</f>
        <v>0</v>
      </c>
      <c r="O291" s="13">
        <f>VLOOKUP(D291,[1]Planilha2!$A$2:$W$999,4,0)</f>
        <v>0</v>
      </c>
      <c r="P291" s="13">
        <f>VLOOKUP(D291,[1]Planilha2!$A$2:$W$999,5,0)</f>
        <v>0</v>
      </c>
      <c r="Q291" s="13">
        <f>VLOOKUP(D291,[1]Planilha2!$A$2:$W$999,6,0)</f>
        <v>0</v>
      </c>
      <c r="R291" s="13">
        <f>VLOOKUP(D291,[1]Planilha2!$A$2:$W$999,7,0)</f>
        <v>1</v>
      </c>
      <c r="S291" s="13">
        <f>VLOOKUP(D291,[1]Planilha2!$A$2:$W$999,8,0)</f>
        <v>0</v>
      </c>
      <c r="T291" s="13">
        <f>VLOOKUP(D291,[1]Planilha2!$A$2:$W$999,9,0)</f>
        <v>0</v>
      </c>
      <c r="U291" s="13">
        <f>VLOOKUP(D291,[1]Planilha2!$A$2:$W$999,10,0)</f>
        <v>0</v>
      </c>
      <c r="V291" s="13">
        <f>VLOOKUP(D291,[1]Planilha2!$A$2:$W$999,11,0)</f>
        <v>0</v>
      </c>
      <c r="W291" s="13">
        <f>VLOOKUP(D291,[1]Planilha2!$A$2:$W$899,12,0)</f>
        <v>0</v>
      </c>
      <c r="X291" s="13">
        <f>VLOOKUP(D291,[1]Planilha2!$A$2:$W$999,13,0)</f>
        <v>0</v>
      </c>
      <c r="Y291" s="13">
        <f>VLOOKUP(D291,[1]Planilha2!$A$2:$W$999,14,0)</f>
        <v>0</v>
      </c>
      <c r="Z291" s="13">
        <f>VLOOKUP(D291,[1]Planilha2!$A$2:$W$999,15,0)</f>
        <v>0</v>
      </c>
      <c r="AA291" s="13">
        <f>VLOOKUP(D291,[1]Planilha2!$A$2:$W$999,16,0)</f>
        <v>0</v>
      </c>
    </row>
    <row r="292" spans="1:27" ht="29.1" customHeight="1" x14ac:dyDescent="0.2">
      <c r="A292" s="13">
        <v>279</v>
      </c>
      <c r="B292" s="13" t="s">
        <v>37</v>
      </c>
      <c r="C292" s="13" t="s">
        <v>90</v>
      </c>
      <c r="D292" s="14" t="s">
        <v>321</v>
      </c>
      <c r="E292" s="13" t="s">
        <v>40</v>
      </c>
      <c r="F292" s="13">
        <v>2314003</v>
      </c>
      <c r="G292" s="13">
        <f>VLOOKUP(D292,[1]Planilha2!$A$2:$W$999,2,0)</f>
        <v>4</v>
      </c>
      <c r="H292" s="13">
        <f>VLOOKUP(D292,[1]Planilha2!$A$2:$W$999,19,0)</f>
        <v>4</v>
      </c>
      <c r="I292" s="13">
        <f>VLOOKUP(D292,[1]Planilha2!$A$2:$W$999,20,0)</f>
        <v>6</v>
      </c>
      <c r="J292" s="13">
        <f>VLOOKUP(D292,[1]Planilha2!$A$2:$W$999,21,0)</f>
        <v>2</v>
      </c>
      <c r="K292" s="13">
        <v>0</v>
      </c>
      <c r="L292" s="13">
        <v>0</v>
      </c>
      <c r="M292" s="13">
        <f>VLOOKUP(D292,[1]Planilha2!$A$2:$W$999,17,0)</f>
        <v>0</v>
      </c>
      <c r="N292" s="13">
        <f>VLOOKUP(D292,[1]Planilha2!$A$2:$W$999,18,0)</f>
        <v>0</v>
      </c>
      <c r="O292" s="13">
        <f>VLOOKUP(D292,[1]Planilha2!$A$2:$W$999,4,0)</f>
        <v>0</v>
      </c>
      <c r="P292" s="13">
        <f>VLOOKUP(D292,[1]Planilha2!$A$2:$W$999,5,0)</f>
        <v>0</v>
      </c>
      <c r="Q292" s="13">
        <f>VLOOKUP(D292,[1]Planilha2!$A$2:$W$999,6,0)</f>
        <v>0</v>
      </c>
      <c r="R292" s="13">
        <f>VLOOKUP(D292,[1]Planilha2!$A$2:$W$999,7,0)</f>
        <v>0</v>
      </c>
      <c r="S292" s="13">
        <f>VLOOKUP(D292,[1]Planilha2!$A$2:$W$999,8,0)</f>
        <v>0</v>
      </c>
      <c r="T292" s="13">
        <f>VLOOKUP(D292,[1]Planilha2!$A$2:$W$999,9,0)</f>
        <v>0</v>
      </c>
      <c r="U292" s="13">
        <f>VLOOKUP(D292,[1]Planilha2!$A$2:$W$999,10,0)</f>
        <v>0</v>
      </c>
      <c r="V292" s="13">
        <f>VLOOKUP(D292,[1]Planilha2!$A$2:$W$999,11,0)</f>
        <v>0</v>
      </c>
      <c r="W292" s="13" t="e">
        <f>VLOOKUP(D292,[1]Planilha2!$A$2:$W$899,12,0)</f>
        <v>#N/A</v>
      </c>
      <c r="X292" s="13">
        <f>VLOOKUP(D292,[1]Planilha2!$A$2:$W$999,13,0)</f>
        <v>0</v>
      </c>
      <c r="Y292" s="13">
        <f>VLOOKUP(D292,[1]Planilha2!$A$2:$W$999,14,0)</f>
        <v>0</v>
      </c>
      <c r="Z292" s="13">
        <f>VLOOKUP(D292,[1]Planilha2!$A$2:$W$999,15,0)</f>
        <v>0</v>
      </c>
      <c r="AA292" s="13">
        <f>VLOOKUP(D292,[1]Planilha2!$A$2:$W$999,16,0)</f>
        <v>0</v>
      </c>
    </row>
    <row r="293" spans="1:27" ht="29.1" customHeight="1" x14ac:dyDescent="0.2">
      <c r="A293" s="13">
        <v>280</v>
      </c>
      <c r="B293" s="13" t="s">
        <v>37</v>
      </c>
      <c r="C293" s="13" t="s">
        <v>90</v>
      </c>
      <c r="D293" s="14" t="s">
        <v>322</v>
      </c>
      <c r="E293" s="13" t="s">
        <v>40</v>
      </c>
      <c r="F293" s="13">
        <v>2300150</v>
      </c>
      <c r="G293" s="13">
        <f>VLOOKUP(D293,[1]Planilha2!$A$2:$W$999,2,0)</f>
        <v>4</v>
      </c>
      <c r="H293" s="13">
        <f>VLOOKUP(D293,[1]Planilha2!$A$2:$W$999,19,0)</f>
        <v>2</v>
      </c>
      <c r="I293" s="13">
        <f>VLOOKUP(D293,[1]Planilha2!$A$2:$W$999,20,0)</f>
        <v>4</v>
      </c>
      <c r="J293" s="13">
        <f>VLOOKUP(D293,[1]Planilha2!$A$2:$W$999,21,0)</f>
        <v>1</v>
      </c>
      <c r="K293" s="13">
        <v>0</v>
      </c>
      <c r="L293" s="13">
        <v>0</v>
      </c>
      <c r="M293" s="13">
        <f>VLOOKUP(D293,[1]Planilha2!$A$2:$W$999,17,0)</f>
        <v>0</v>
      </c>
      <c r="N293" s="13">
        <f>VLOOKUP(D293,[1]Planilha2!$A$2:$W$999,18,0)</f>
        <v>0</v>
      </c>
      <c r="O293" s="13">
        <f>VLOOKUP(D293,[1]Planilha2!$A$2:$W$999,4,0)</f>
        <v>0</v>
      </c>
      <c r="P293" s="13">
        <f>VLOOKUP(D293,[1]Planilha2!$A$2:$W$999,5,0)</f>
        <v>0</v>
      </c>
      <c r="Q293" s="13">
        <f>VLOOKUP(D293,[1]Planilha2!$A$2:$W$999,6,0)</f>
        <v>0</v>
      </c>
      <c r="R293" s="13">
        <f>VLOOKUP(D293,[1]Planilha2!$A$2:$W$999,7,0)</f>
        <v>0</v>
      </c>
      <c r="S293" s="13">
        <f>VLOOKUP(D293,[1]Planilha2!$A$2:$W$999,8,0)</f>
        <v>0</v>
      </c>
      <c r="T293" s="13">
        <f>VLOOKUP(D293,[1]Planilha2!$A$2:$W$999,9,0)</f>
        <v>1</v>
      </c>
      <c r="U293" s="13">
        <f>VLOOKUP(D293,[1]Planilha2!$A$2:$W$999,10,0)</f>
        <v>0</v>
      </c>
      <c r="V293" s="13">
        <f>VLOOKUP(D293,[1]Planilha2!$A$2:$W$999,11,0)</f>
        <v>0</v>
      </c>
      <c r="W293" s="13">
        <f>VLOOKUP(D293,[1]Planilha2!$A$2:$W$899,12,0)</f>
        <v>0</v>
      </c>
      <c r="X293" s="13">
        <f>VLOOKUP(D293,[1]Planilha2!$A$2:$W$999,13,0)</f>
        <v>0</v>
      </c>
      <c r="Y293" s="13">
        <f>VLOOKUP(D293,[1]Planilha2!$A$2:$W$999,14,0)</f>
        <v>0</v>
      </c>
      <c r="Z293" s="13">
        <f>VLOOKUP(D293,[1]Planilha2!$A$2:$W$999,15,0)</f>
        <v>0</v>
      </c>
      <c r="AA293" s="13">
        <f>VLOOKUP(D293,[1]Planilha2!$A$2:$W$999,16,0)</f>
        <v>0</v>
      </c>
    </row>
    <row r="294" spans="1:27" ht="29.1" customHeight="1" x14ac:dyDescent="0.2">
      <c r="A294" s="13">
        <v>281</v>
      </c>
      <c r="B294" s="13" t="s">
        <v>37</v>
      </c>
      <c r="C294" s="13" t="s">
        <v>90</v>
      </c>
      <c r="D294" s="14" t="s">
        <v>323</v>
      </c>
      <c r="E294" s="13" t="s">
        <v>40</v>
      </c>
      <c r="F294" s="13">
        <v>2300150</v>
      </c>
      <c r="G294" s="13">
        <f>VLOOKUP(D294,[1]Planilha2!$A$2:$W$999,2,0)</f>
        <v>7</v>
      </c>
      <c r="H294" s="13">
        <f>VLOOKUP(D294,[1]Planilha2!$A$2:$W$999,19,0)</f>
        <v>0</v>
      </c>
      <c r="I294" s="13">
        <f>VLOOKUP(D294,[1]Planilha2!$A$2:$W$999,20,0)</f>
        <v>4</v>
      </c>
      <c r="J294" s="13">
        <f>VLOOKUP(D294,[1]Planilha2!$A$2:$W$999,21,0)</f>
        <v>2</v>
      </c>
      <c r="K294" s="13">
        <v>0</v>
      </c>
      <c r="L294" s="13">
        <v>0</v>
      </c>
      <c r="M294" s="13">
        <f>VLOOKUP(D294,[1]Planilha2!$A$2:$W$999,17,0)</f>
        <v>0</v>
      </c>
      <c r="N294" s="13">
        <f>VLOOKUP(D294,[1]Planilha2!$A$2:$W$999,18,0)</f>
        <v>0</v>
      </c>
      <c r="O294" s="13">
        <f>VLOOKUP(D294,[1]Planilha2!$A$2:$W$999,4,0)</f>
        <v>0</v>
      </c>
      <c r="P294" s="13">
        <f>VLOOKUP(D294,[1]Planilha2!$A$2:$W$999,5,0)</f>
        <v>0</v>
      </c>
      <c r="Q294" s="13">
        <f>VLOOKUP(D294,[1]Planilha2!$A$2:$W$999,6,0)</f>
        <v>0</v>
      </c>
      <c r="R294" s="13">
        <f>VLOOKUP(D294,[1]Planilha2!$A$2:$W$999,7,0)</f>
        <v>0</v>
      </c>
      <c r="S294" s="13">
        <f>VLOOKUP(D294,[1]Planilha2!$A$2:$W$999,8,0)</f>
        <v>0</v>
      </c>
      <c r="T294" s="13">
        <f>VLOOKUP(D294,[1]Planilha2!$A$2:$W$999,9,0)</f>
        <v>0</v>
      </c>
      <c r="U294" s="13">
        <f>VLOOKUP(D294,[1]Planilha2!$A$2:$W$999,10,0)</f>
        <v>0</v>
      </c>
      <c r="V294" s="13">
        <f>VLOOKUP(D294,[1]Planilha2!$A$2:$W$999,11,0)</f>
        <v>0</v>
      </c>
      <c r="W294" s="13">
        <f>VLOOKUP(D294,[1]Planilha2!$A$2:$W$899,12,0)</f>
        <v>0</v>
      </c>
      <c r="X294" s="13">
        <f>VLOOKUP(D294,[1]Planilha2!$A$2:$W$999,13,0)</f>
        <v>0</v>
      </c>
      <c r="Y294" s="13">
        <f>VLOOKUP(D294,[1]Planilha2!$A$2:$W$999,14,0)</f>
        <v>0</v>
      </c>
      <c r="Z294" s="13">
        <f>VLOOKUP(D294,[1]Planilha2!$A$2:$W$999,15,0)</f>
        <v>0</v>
      </c>
      <c r="AA294" s="13">
        <f>VLOOKUP(D294,[1]Planilha2!$A$2:$W$999,16,0)</f>
        <v>0</v>
      </c>
    </row>
    <row r="295" spans="1:27" ht="29.1" customHeight="1" x14ac:dyDescent="0.2">
      <c r="A295" s="13">
        <v>282</v>
      </c>
      <c r="B295" s="13" t="s">
        <v>37</v>
      </c>
      <c r="C295" s="13" t="s">
        <v>90</v>
      </c>
      <c r="D295" s="14" t="s">
        <v>324</v>
      </c>
      <c r="E295" s="13" t="s">
        <v>40</v>
      </c>
      <c r="F295" s="13">
        <v>2300200</v>
      </c>
      <c r="G295" s="13">
        <f>VLOOKUP(D295,[1]Planilha2!$A$2:$W$999,2,0)</f>
        <v>7</v>
      </c>
      <c r="H295" s="13">
        <f>VLOOKUP(D295,[1]Planilha2!$A$2:$W$999,19,0)</f>
        <v>2</v>
      </c>
      <c r="I295" s="13">
        <f>VLOOKUP(D295,[1]Planilha2!$A$2:$W$999,20,0)</f>
        <v>3</v>
      </c>
      <c r="J295" s="13">
        <f>VLOOKUP(D295,[1]Planilha2!$A$2:$W$999,21,0)</f>
        <v>2</v>
      </c>
      <c r="K295" s="13">
        <v>0</v>
      </c>
      <c r="L295" s="13">
        <v>0</v>
      </c>
      <c r="M295" s="13">
        <f>VLOOKUP(D295,[1]Planilha2!$A$2:$W$999,17,0)</f>
        <v>0</v>
      </c>
      <c r="N295" s="13">
        <f>VLOOKUP(D295,[1]Planilha2!$A$2:$W$999,18,0)</f>
        <v>0</v>
      </c>
      <c r="O295" s="13">
        <f>VLOOKUP(D295,[1]Planilha2!$A$2:$W$999,4,0)</f>
        <v>0</v>
      </c>
      <c r="P295" s="13">
        <f>VLOOKUP(D295,[1]Planilha2!$A$2:$W$999,5,0)</f>
        <v>0</v>
      </c>
      <c r="Q295" s="13">
        <f>VLOOKUP(D295,[1]Planilha2!$A$2:$W$999,6,0)</f>
        <v>0</v>
      </c>
      <c r="R295" s="13">
        <f>VLOOKUP(D295,[1]Planilha2!$A$2:$W$999,7,0)</f>
        <v>0</v>
      </c>
      <c r="S295" s="13">
        <f>VLOOKUP(D295,[1]Planilha2!$A$2:$W$999,8,0)</f>
        <v>0</v>
      </c>
      <c r="T295" s="13">
        <f>VLOOKUP(D295,[1]Planilha2!$A$2:$W$999,9,0)</f>
        <v>0</v>
      </c>
      <c r="U295" s="13">
        <f>VLOOKUP(D295,[1]Planilha2!$A$2:$W$999,10,0)</f>
        <v>0</v>
      </c>
      <c r="V295" s="13">
        <f>VLOOKUP(D295,[1]Planilha2!$A$2:$W$999,11,0)</f>
        <v>0</v>
      </c>
      <c r="W295" s="13">
        <f>VLOOKUP(D295,[1]Planilha2!$A$2:$W$899,12,0)</f>
        <v>0</v>
      </c>
      <c r="X295" s="13">
        <f>VLOOKUP(D295,[1]Planilha2!$A$2:$W$999,13,0)</f>
        <v>0</v>
      </c>
      <c r="Y295" s="13">
        <f>VLOOKUP(D295,[1]Planilha2!$A$2:$W$999,14,0)</f>
        <v>0</v>
      </c>
      <c r="Z295" s="13">
        <f>VLOOKUP(D295,[1]Planilha2!$A$2:$W$999,15,0)</f>
        <v>0</v>
      </c>
      <c r="AA295" s="13">
        <f>VLOOKUP(D295,[1]Planilha2!$A$2:$W$999,16,0)</f>
        <v>0</v>
      </c>
    </row>
    <row r="296" spans="1:27" ht="29.1" customHeight="1" x14ac:dyDescent="0.2">
      <c r="A296" s="13">
        <v>283</v>
      </c>
      <c r="B296" s="13" t="s">
        <v>37</v>
      </c>
      <c r="C296" s="13" t="s">
        <v>90</v>
      </c>
      <c r="D296" s="14" t="s">
        <v>325</v>
      </c>
      <c r="E296" s="13" t="s">
        <v>40</v>
      </c>
      <c r="F296" s="13">
        <v>2300200</v>
      </c>
      <c r="G296" s="13">
        <f>VLOOKUP(D296,[1]Planilha2!$A$2:$W$999,2,0)</f>
        <v>5</v>
      </c>
      <c r="H296" s="13">
        <f>VLOOKUP(D296,[1]Planilha2!$A$2:$W$999,19,0)</f>
        <v>3</v>
      </c>
      <c r="I296" s="13">
        <f>VLOOKUP(D296,[1]Planilha2!$A$2:$W$999,20,0)</f>
        <v>3</v>
      </c>
      <c r="J296" s="13">
        <f>VLOOKUP(D296,[1]Planilha2!$A$2:$W$999,21,0)</f>
        <v>2</v>
      </c>
      <c r="K296" s="13">
        <v>0</v>
      </c>
      <c r="L296" s="13">
        <v>0</v>
      </c>
      <c r="M296" s="13">
        <f>VLOOKUP(D296,[1]Planilha2!$A$2:$W$999,17,0)</f>
        <v>0</v>
      </c>
      <c r="N296" s="13">
        <f>VLOOKUP(D296,[1]Planilha2!$A$2:$W$999,18,0)</f>
        <v>0</v>
      </c>
      <c r="O296" s="13">
        <f>VLOOKUP(D296,[1]Planilha2!$A$2:$W$999,4,0)</f>
        <v>0</v>
      </c>
      <c r="P296" s="13">
        <f>VLOOKUP(D296,[1]Planilha2!$A$2:$W$999,5,0)</f>
        <v>0</v>
      </c>
      <c r="Q296" s="13">
        <f>VLOOKUP(D296,[1]Planilha2!$A$2:$W$999,6,0)</f>
        <v>0</v>
      </c>
      <c r="R296" s="13">
        <f>VLOOKUP(D296,[1]Planilha2!$A$2:$W$999,7,0)</f>
        <v>0</v>
      </c>
      <c r="S296" s="13">
        <f>VLOOKUP(D296,[1]Planilha2!$A$2:$W$999,8,0)</f>
        <v>0</v>
      </c>
      <c r="T296" s="13">
        <f>VLOOKUP(D296,[1]Planilha2!$A$2:$W$999,9,0)</f>
        <v>0</v>
      </c>
      <c r="U296" s="13">
        <f>VLOOKUP(D296,[1]Planilha2!$A$2:$W$999,10,0)</f>
        <v>0</v>
      </c>
      <c r="V296" s="13">
        <f>VLOOKUP(D296,[1]Planilha2!$A$2:$W$999,11,0)</f>
        <v>0</v>
      </c>
      <c r="W296" s="13">
        <f>VLOOKUP(D296,[1]Planilha2!$A$2:$W$899,12,0)</f>
        <v>0</v>
      </c>
      <c r="X296" s="13">
        <f>VLOOKUP(D296,[1]Planilha2!$A$2:$W$999,13,0)</f>
        <v>0</v>
      </c>
      <c r="Y296" s="13">
        <f>VLOOKUP(D296,[1]Planilha2!$A$2:$W$999,14,0)</f>
        <v>0</v>
      </c>
      <c r="Z296" s="13">
        <f>VLOOKUP(D296,[1]Planilha2!$A$2:$W$999,15,0)</f>
        <v>0</v>
      </c>
      <c r="AA296" s="13">
        <f>VLOOKUP(D296,[1]Planilha2!$A$2:$W$999,16,0)</f>
        <v>0</v>
      </c>
    </row>
    <row r="297" spans="1:27" ht="29.1" customHeight="1" x14ac:dyDescent="0.2">
      <c r="A297" s="13">
        <v>284</v>
      </c>
      <c r="B297" s="13" t="s">
        <v>37</v>
      </c>
      <c r="C297" s="13" t="s">
        <v>90</v>
      </c>
      <c r="D297" s="14" t="s">
        <v>326</v>
      </c>
      <c r="E297" s="13" t="s">
        <v>40</v>
      </c>
      <c r="F297" s="13">
        <v>2300408</v>
      </c>
      <c r="G297" s="13">
        <f>VLOOKUP(D297,[1]Planilha2!$A$2:$W$999,2,0)</f>
        <v>5</v>
      </c>
      <c r="H297" s="13">
        <f>VLOOKUP(D297,[1]Planilha2!$A$2:$W$999,19,0)</f>
        <v>2</v>
      </c>
      <c r="I297" s="13">
        <f>VLOOKUP(D297,[1]Planilha2!$A$2:$W$999,20,0)</f>
        <v>0</v>
      </c>
      <c r="J297" s="13">
        <f>VLOOKUP(D297,[1]Planilha2!$A$2:$W$999,21,0)</f>
        <v>1</v>
      </c>
      <c r="K297" s="13">
        <v>0</v>
      </c>
      <c r="L297" s="13">
        <v>0</v>
      </c>
      <c r="M297" s="13">
        <f>VLOOKUP(D297,[1]Planilha2!$A$2:$W$999,17,0)</f>
        <v>0</v>
      </c>
      <c r="N297" s="13">
        <f>VLOOKUP(D297,[1]Planilha2!$A$2:$W$999,18,0)</f>
        <v>0</v>
      </c>
      <c r="O297" s="13">
        <f>VLOOKUP(D297,[1]Planilha2!$A$2:$W$999,4,0)</f>
        <v>0</v>
      </c>
      <c r="P297" s="13">
        <f>VLOOKUP(D297,[1]Planilha2!$A$2:$W$999,5,0)</f>
        <v>0</v>
      </c>
      <c r="Q297" s="13">
        <f>VLOOKUP(D297,[1]Planilha2!$A$2:$W$999,6,0)</f>
        <v>0</v>
      </c>
      <c r="R297" s="13">
        <f>VLOOKUP(D297,[1]Planilha2!$A$2:$W$999,7,0)</f>
        <v>0</v>
      </c>
      <c r="S297" s="13">
        <f>VLOOKUP(D297,[1]Planilha2!$A$2:$W$999,8,0)</f>
        <v>0</v>
      </c>
      <c r="T297" s="13">
        <f>VLOOKUP(D297,[1]Planilha2!$A$2:$W$999,9,0)</f>
        <v>0</v>
      </c>
      <c r="U297" s="13">
        <f>VLOOKUP(D297,[1]Planilha2!$A$2:$W$999,10,0)</f>
        <v>0</v>
      </c>
      <c r="V297" s="13">
        <f>VLOOKUP(D297,[1]Planilha2!$A$2:$W$999,11,0)</f>
        <v>0</v>
      </c>
      <c r="W297" s="13">
        <f>VLOOKUP(D297,[1]Planilha2!$A$2:$W$899,12,0)</f>
        <v>0</v>
      </c>
      <c r="X297" s="13">
        <f>VLOOKUP(D297,[1]Planilha2!$A$2:$W$999,13,0)</f>
        <v>0</v>
      </c>
      <c r="Y297" s="13">
        <f>VLOOKUP(D297,[1]Planilha2!$A$2:$W$999,14,0)</f>
        <v>1</v>
      </c>
      <c r="Z297" s="13">
        <f>VLOOKUP(D297,[1]Planilha2!$A$2:$W$999,15,0)</f>
        <v>0</v>
      </c>
      <c r="AA297" s="13">
        <f>VLOOKUP(D297,[1]Planilha2!$A$2:$W$999,16,0)</f>
        <v>0</v>
      </c>
    </row>
    <row r="298" spans="1:27" ht="29.1" customHeight="1" x14ac:dyDescent="0.2">
      <c r="A298" s="13">
        <v>285</v>
      </c>
      <c r="B298" s="13" t="s">
        <v>37</v>
      </c>
      <c r="C298" s="13" t="s">
        <v>90</v>
      </c>
      <c r="D298" s="14" t="s">
        <v>327</v>
      </c>
      <c r="E298" s="13" t="s">
        <v>40</v>
      </c>
      <c r="F298" s="13">
        <v>2300705</v>
      </c>
      <c r="G298" s="13">
        <f>VLOOKUP(D298,[1]Planilha2!$A$2:$W$999,2,0)</f>
        <v>7</v>
      </c>
      <c r="H298" s="13">
        <f>VLOOKUP(D298,[1]Planilha2!$A$2:$W$999,19,0)</f>
        <v>2</v>
      </c>
      <c r="I298" s="13">
        <f>VLOOKUP(D298,[1]Planilha2!$A$2:$W$999,20,0)</f>
        <v>3</v>
      </c>
      <c r="J298" s="13">
        <f>VLOOKUP(D298,[1]Planilha2!$A$2:$W$999,21,0)</f>
        <v>2</v>
      </c>
      <c r="K298" s="13">
        <v>0</v>
      </c>
      <c r="L298" s="13">
        <v>0</v>
      </c>
      <c r="M298" s="13">
        <f>VLOOKUP(D298,[1]Planilha2!$A$2:$W$999,17,0)</f>
        <v>0</v>
      </c>
      <c r="N298" s="13">
        <f>VLOOKUP(D298,[1]Planilha2!$A$2:$W$999,18,0)</f>
        <v>0</v>
      </c>
      <c r="O298" s="13">
        <f>VLOOKUP(D298,[1]Planilha2!$A$2:$W$999,4,0)</f>
        <v>0</v>
      </c>
      <c r="P298" s="13">
        <f>VLOOKUP(D298,[1]Planilha2!$A$2:$W$999,5,0)</f>
        <v>0</v>
      </c>
      <c r="Q298" s="13">
        <f>VLOOKUP(D298,[1]Planilha2!$A$2:$W$999,6,0)</f>
        <v>0</v>
      </c>
      <c r="R298" s="13">
        <f>VLOOKUP(D298,[1]Planilha2!$A$2:$W$999,7,0)</f>
        <v>0</v>
      </c>
      <c r="S298" s="13">
        <f>VLOOKUP(D298,[1]Planilha2!$A$2:$W$999,8,0)</f>
        <v>0</v>
      </c>
      <c r="T298" s="13">
        <f>VLOOKUP(D298,[1]Planilha2!$A$2:$W$999,9,0)</f>
        <v>0</v>
      </c>
      <c r="U298" s="13">
        <f>VLOOKUP(D298,[1]Planilha2!$A$2:$W$999,10,0)</f>
        <v>0</v>
      </c>
      <c r="V298" s="13">
        <f>VLOOKUP(D298,[1]Planilha2!$A$2:$W$999,11,0)</f>
        <v>0</v>
      </c>
      <c r="W298" s="13">
        <f>VLOOKUP(D298,[1]Planilha2!$A$2:$W$899,12,0)</f>
        <v>0</v>
      </c>
      <c r="X298" s="13">
        <f>VLOOKUP(D298,[1]Planilha2!$A$2:$W$999,13,0)</f>
        <v>0</v>
      </c>
      <c r="Y298" s="13">
        <f>VLOOKUP(D298,[1]Planilha2!$A$2:$W$999,14,0)</f>
        <v>0</v>
      </c>
      <c r="Z298" s="13">
        <f>VLOOKUP(D298,[1]Planilha2!$A$2:$W$999,15,0)</f>
        <v>0</v>
      </c>
      <c r="AA298" s="13">
        <f>VLOOKUP(D298,[1]Planilha2!$A$2:$W$999,16,0)</f>
        <v>0</v>
      </c>
    </row>
    <row r="299" spans="1:27" ht="29.1" customHeight="1" x14ac:dyDescent="0.2">
      <c r="A299" s="13">
        <v>286</v>
      </c>
      <c r="B299" s="13" t="s">
        <v>37</v>
      </c>
      <c r="C299" s="13" t="s">
        <v>90</v>
      </c>
      <c r="D299" s="14" t="s">
        <v>328</v>
      </c>
      <c r="E299" s="13" t="s">
        <v>40</v>
      </c>
      <c r="F299" s="13">
        <v>2300754</v>
      </c>
      <c r="G299" s="13">
        <f>VLOOKUP(D299,[1]Planilha2!$A$2:$W$999,2,0)</f>
        <v>6</v>
      </c>
      <c r="H299" s="13">
        <f>VLOOKUP(D299,[1]Planilha2!$A$2:$W$999,19,0)</f>
        <v>2</v>
      </c>
      <c r="I299" s="13">
        <f>VLOOKUP(D299,[1]Planilha2!$A$2:$W$999,20,0)</f>
        <v>7</v>
      </c>
      <c r="J299" s="13">
        <f>VLOOKUP(D299,[1]Planilha2!$A$2:$W$999,21,0)</f>
        <v>2</v>
      </c>
      <c r="K299" s="13">
        <v>0</v>
      </c>
      <c r="L299" s="13">
        <v>0</v>
      </c>
      <c r="M299" s="13">
        <f>VLOOKUP(D299,[1]Planilha2!$A$2:$W$999,17,0)</f>
        <v>0</v>
      </c>
      <c r="N299" s="13">
        <f>VLOOKUP(D299,[1]Planilha2!$A$2:$W$999,18,0)</f>
        <v>0</v>
      </c>
      <c r="O299" s="13">
        <f>VLOOKUP(D299,[1]Planilha2!$A$2:$W$999,4,0)</f>
        <v>0</v>
      </c>
      <c r="P299" s="13">
        <f>VLOOKUP(D299,[1]Planilha2!$A$2:$W$999,5,0)</f>
        <v>0</v>
      </c>
      <c r="Q299" s="13">
        <f>VLOOKUP(D299,[1]Planilha2!$A$2:$W$999,6,0)</f>
        <v>0</v>
      </c>
      <c r="R299" s="13">
        <f>VLOOKUP(D299,[1]Planilha2!$A$2:$W$999,7,0)</f>
        <v>0</v>
      </c>
      <c r="S299" s="13">
        <f>VLOOKUP(D299,[1]Planilha2!$A$2:$W$999,8,0)</f>
        <v>0</v>
      </c>
      <c r="T299" s="13">
        <f>VLOOKUP(D299,[1]Planilha2!$A$2:$W$999,9,0)</f>
        <v>0</v>
      </c>
      <c r="U299" s="13">
        <f>VLOOKUP(D299,[1]Planilha2!$A$2:$W$999,10,0)</f>
        <v>0</v>
      </c>
      <c r="V299" s="13">
        <f>VLOOKUP(D299,[1]Planilha2!$A$2:$W$999,11,0)</f>
        <v>0</v>
      </c>
      <c r="W299" s="13">
        <f>VLOOKUP(D299,[1]Planilha2!$A$2:$W$899,12,0)</f>
        <v>0</v>
      </c>
      <c r="X299" s="13">
        <f>VLOOKUP(D299,[1]Planilha2!$A$2:$W$999,13,0)</f>
        <v>0</v>
      </c>
      <c r="Y299" s="13">
        <f>VLOOKUP(D299,[1]Planilha2!$A$2:$W$999,14,0)</f>
        <v>0</v>
      </c>
      <c r="Z299" s="13">
        <f>VLOOKUP(D299,[1]Planilha2!$A$2:$W$999,15,0)</f>
        <v>0</v>
      </c>
      <c r="AA299" s="13">
        <f>VLOOKUP(D299,[1]Planilha2!$A$2:$W$999,16,0)</f>
        <v>0</v>
      </c>
    </row>
    <row r="300" spans="1:27" ht="29.1" customHeight="1" x14ac:dyDescent="0.2">
      <c r="A300" s="13">
        <v>287</v>
      </c>
      <c r="B300" s="13" t="s">
        <v>37</v>
      </c>
      <c r="C300" s="13" t="s">
        <v>90</v>
      </c>
      <c r="D300" s="14" t="s">
        <v>329</v>
      </c>
      <c r="E300" s="13" t="s">
        <v>40</v>
      </c>
      <c r="F300" s="13">
        <v>2301208</v>
      </c>
      <c r="G300" s="13">
        <f>VLOOKUP(D300,[1]Planilha2!$A$2:$W$999,2,0)</f>
        <v>9.5</v>
      </c>
      <c r="H300" s="13">
        <f>VLOOKUP(D300,[1]Planilha2!$A$2:$W$999,19,0)</f>
        <v>3</v>
      </c>
      <c r="I300" s="13">
        <f>VLOOKUP(D300,[1]Planilha2!$A$2:$W$999,20,0)</f>
        <v>7</v>
      </c>
      <c r="J300" s="13">
        <f>VLOOKUP(D300,[1]Planilha2!$A$2:$W$999,21,0)</f>
        <v>2</v>
      </c>
      <c r="K300" s="13">
        <v>0</v>
      </c>
      <c r="L300" s="13">
        <v>0</v>
      </c>
      <c r="M300" s="13">
        <f>VLOOKUP(D300,[1]Planilha2!$A$2:$W$999,17,0)</f>
        <v>0</v>
      </c>
      <c r="N300" s="13">
        <f>VLOOKUP(D300,[1]Planilha2!$A$2:$W$999,18,0)</f>
        <v>0</v>
      </c>
      <c r="O300" s="13">
        <f>VLOOKUP(D300,[1]Planilha2!$A$2:$W$999,4,0)</f>
        <v>0</v>
      </c>
      <c r="P300" s="13">
        <f>VLOOKUP(D300,[1]Planilha2!$A$2:$W$999,5,0)</f>
        <v>0</v>
      </c>
      <c r="Q300" s="13">
        <f>VLOOKUP(D300,[1]Planilha2!$A$2:$W$999,6,0)</f>
        <v>0</v>
      </c>
      <c r="R300" s="13">
        <f>VLOOKUP(D300,[1]Planilha2!$A$2:$W$999,7,0)</f>
        <v>0</v>
      </c>
      <c r="S300" s="13">
        <f>VLOOKUP(D300,[1]Planilha2!$A$2:$W$999,8,0)</f>
        <v>0</v>
      </c>
      <c r="T300" s="13">
        <f>VLOOKUP(D300,[1]Planilha2!$A$2:$W$999,9,0)</f>
        <v>0</v>
      </c>
      <c r="U300" s="13">
        <f>VLOOKUP(D300,[1]Planilha2!$A$2:$W$999,10,0)</f>
        <v>0</v>
      </c>
      <c r="V300" s="13">
        <f>VLOOKUP(D300,[1]Planilha2!$A$2:$W$999,11,0)</f>
        <v>0</v>
      </c>
      <c r="W300" s="13">
        <f>VLOOKUP(D300,[1]Planilha2!$A$2:$W$899,12,0)</f>
        <v>0</v>
      </c>
      <c r="X300" s="13">
        <f>VLOOKUP(D300,[1]Planilha2!$A$2:$W$999,13,0)</f>
        <v>0</v>
      </c>
      <c r="Y300" s="13">
        <f>VLOOKUP(D300,[1]Planilha2!$A$2:$W$999,14,0)</f>
        <v>0</v>
      </c>
      <c r="Z300" s="13">
        <f>VLOOKUP(D300,[1]Planilha2!$A$2:$W$999,15,0)</f>
        <v>0</v>
      </c>
      <c r="AA300" s="13">
        <f>VLOOKUP(D300,[1]Planilha2!$A$2:$W$999,16,0)</f>
        <v>0</v>
      </c>
    </row>
    <row r="301" spans="1:27" ht="29.1" customHeight="1" x14ac:dyDescent="0.2">
      <c r="A301" s="13">
        <v>288</v>
      </c>
      <c r="B301" s="13" t="s">
        <v>37</v>
      </c>
      <c r="C301" s="13" t="s">
        <v>90</v>
      </c>
      <c r="D301" s="14" t="s">
        <v>330</v>
      </c>
      <c r="E301" s="13" t="s">
        <v>40</v>
      </c>
      <c r="F301" s="13">
        <v>2301257</v>
      </c>
      <c r="G301" s="13">
        <f>VLOOKUP(D301,[1]Planilha2!$A$2:$W$999,2,0)</f>
        <v>5</v>
      </c>
      <c r="H301" s="13">
        <f>VLOOKUP(D301,[1]Planilha2!$A$2:$W$999,19,0)</f>
        <v>4</v>
      </c>
      <c r="I301" s="13">
        <f>VLOOKUP(D301,[1]Planilha2!$A$2:$W$999,20,0)</f>
        <v>2</v>
      </c>
      <c r="J301" s="13">
        <f>VLOOKUP(D301,[1]Planilha2!$A$2:$W$999,21,0)</f>
        <v>2</v>
      </c>
      <c r="K301" s="13">
        <v>0</v>
      </c>
      <c r="L301" s="13">
        <v>0</v>
      </c>
      <c r="M301" s="13">
        <f>VLOOKUP(D301,[1]Planilha2!$A$2:$W$999,17,0)</f>
        <v>0</v>
      </c>
      <c r="N301" s="13">
        <f>VLOOKUP(D301,[1]Planilha2!$A$2:$W$999,18,0)</f>
        <v>0</v>
      </c>
      <c r="O301" s="13">
        <f>VLOOKUP(D301,[1]Planilha2!$A$2:$W$999,4,0)</f>
        <v>0</v>
      </c>
      <c r="P301" s="13">
        <f>VLOOKUP(D301,[1]Planilha2!$A$2:$W$999,5,0)</f>
        <v>0</v>
      </c>
      <c r="Q301" s="13">
        <f>VLOOKUP(D301,[1]Planilha2!$A$2:$W$999,6,0)</f>
        <v>0</v>
      </c>
      <c r="R301" s="13">
        <f>VLOOKUP(D301,[1]Planilha2!$A$2:$W$999,7,0)</f>
        <v>0</v>
      </c>
      <c r="S301" s="13">
        <f>VLOOKUP(D301,[1]Planilha2!$A$2:$W$999,8,0)</f>
        <v>0</v>
      </c>
      <c r="T301" s="13">
        <f>VLOOKUP(D301,[1]Planilha2!$A$2:$W$999,9,0)</f>
        <v>0</v>
      </c>
      <c r="U301" s="13">
        <f>VLOOKUP(D301,[1]Planilha2!$A$2:$W$999,10,0)</f>
        <v>0</v>
      </c>
      <c r="V301" s="13">
        <f>VLOOKUP(D301,[1]Planilha2!$A$2:$W$999,11,0)</f>
        <v>0</v>
      </c>
      <c r="W301" s="13">
        <f>VLOOKUP(D301,[1]Planilha2!$A$2:$W$899,12,0)</f>
        <v>0</v>
      </c>
      <c r="X301" s="13">
        <f>VLOOKUP(D301,[1]Planilha2!$A$2:$W$999,13,0)</f>
        <v>0</v>
      </c>
      <c r="Y301" s="13">
        <f>VLOOKUP(D301,[1]Planilha2!$A$2:$W$999,14,0)</f>
        <v>0</v>
      </c>
      <c r="Z301" s="13">
        <f>VLOOKUP(D301,[1]Planilha2!$A$2:$W$999,15,0)</f>
        <v>0</v>
      </c>
      <c r="AA301" s="13">
        <f>VLOOKUP(D301,[1]Planilha2!$A$2:$W$999,16,0)</f>
        <v>0</v>
      </c>
    </row>
    <row r="302" spans="1:27" ht="29.1" customHeight="1" x14ac:dyDescent="0.2">
      <c r="A302" s="13">
        <v>289</v>
      </c>
      <c r="B302" s="13" t="s">
        <v>37</v>
      </c>
      <c r="C302" s="13" t="s">
        <v>90</v>
      </c>
      <c r="D302" s="14" t="s">
        <v>331</v>
      </c>
      <c r="E302" s="13" t="s">
        <v>40</v>
      </c>
      <c r="F302" s="13">
        <v>2301307</v>
      </c>
      <c r="G302" s="13">
        <f>VLOOKUP(D302,[1]Planilha2!$A$2:$W$999,2,0)</f>
        <v>6</v>
      </c>
      <c r="H302" s="13">
        <f>VLOOKUP(D302,[1]Planilha2!$A$2:$W$999,19,0)</f>
        <v>3</v>
      </c>
      <c r="I302" s="13">
        <f>VLOOKUP(D302,[1]Planilha2!$A$2:$W$999,20,0)</f>
        <v>2</v>
      </c>
      <c r="J302" s="13">
        <f>VLOOKUP(D302,[1]Planilha2!$A$2:$W$999,21,0)</f>
        <v>2</v>
      </c>
      <c r="K302" s="13">
        <v>0</v>
      </c>
      <c r="L302" s="13">
        <v>0</v>
      </c>
      <c r="M302" s="13">
        <f>VLOOKUP(D302,[1]Planilha2!$A$2:$W$999,17,0)</f>
        <v>0</v>
      </c>
      <c r="N302" s="13">
        <f>VLOOKUP(D302,[1]Planilha2!$A$2:$W$999,18,0)</f>
        <v>0</v>
      </c>
      <c r="O302" s="13">
        <f>VLOOKUP(D302,[1]Planilha2!$A$2:$W$999,4,0)</f>
        <v>0</v>
      </c>
      <c r="P302" s="13">
        <f>VLOOKUP(D302,[1]Planilha2!$A$2:$W$999,5,0)</f>
        <v>0</v>
      </c>
      <c r="Q302" s="13">
        <f>VLOOKUP(D302,[1]Planilha2!$A$2:$W$999,6,0)</f>
        <v>0</v>
      </c>
      <c r="R302" s="13">
        <f>VLOOKUP(D302,[1]Planilha2!$A$2:$W$999,7,0)</f>
        <v>0</v>
      </c>
      <c r="S302" s="13">
        <f>VLOOKUP(D302,[1]Planilha2!$A$2:$W$999,8,0)</f>
        <v>0</v>
      </c>
      <c r="T302" s="13">
        <f>VLOOKUP(D302,[1]Planilha2!$A$2:$W$999,9,0)</f>
        <v>0</v>
      </c>
      <c r="U302" s="13">
        <f>VLOOKUP(D302,[1]Planilha2!$A$2:$W$999,10,0)</f>
        <v>0</v>
      </c>
      <c r="V302" s="13">
        <f>VLOOKUP(D302,[1]Planilha2!$A$2:$W$999,11,0)</f>
        <v>0</v>
      </c>
      <c r="W302" s="13">
        <f>VLOOKUP(D302,[1]Planilha2!$A$2:$W$899,12,0)</f>
        <v>0</v>
      </c>
      <c r="X302" s="13">
        <f>VLOOKUP(D302,[1]Planilha2!$A$2:$W$999,13,0)</f>
        <v>0</v>
      </c>
      <c r="Y302" s="13">
        <f>VLOOKUP(D302,[1]Planilha2!$A$2:$W$999,14,0)</f>
        <v>0</v>
      </c>
      <c r="Z302" s="13">
        <f>VLOOKUP(D302,[1]Planilha2!$A$2:$W$999,15,0)</f>
        <v>0</v>
      </c>
      <c r="AA302" s="13">
        <f>VLOOKUP(D302,[1]Planilha2!$A$2:$W$999,16,0)</f>
        <v>0</v>
      </c>
    </row>
    <row r="303" spans="1:27" ht="29.1" customHeight="1" x14ac:dyDescent="0.2">
      <c r="A303" s="13">
        <v>290</v>
      </c>
      <c r="B303" s="13" t="s">
        <v>37</v>
      </c>
      <c r="C303" s="13" t="s">
        <v>90</v>
      </c>
      <c r="D303" s="14" t="s">
        <v>332</v>
      </c>
      <c r="E303" s="13" t="s">
        <v>40</v>
      </c>
      <c r="F303" s="13">
        <v>2301604</v>
      </c>
      <c r="G303" s="13">
        <f>VLOOKUP(D303,[1]Planilha2!$A$2:$W$999,2,0)</f>
        <v>10</v>
      </c>
      <c r="H303" s="13">
        <f>VLOOKUP(D303,[1]Planilha2!$A$2:$W$999,19,0)</f>
        <v>3</v>
      </c>
      <c r="I303" s="13">
        <f>VLOOKUP(D303,[1]Planilha2!$A$2:$W$999,20,0)</f>
        <v>8</v>
      </c>
      <c r="J303" s="13">
        <f>VLOOKUP(D303,[1]Planilha2!$A$2:$W$999,21,0)</f>
        <v>1</v>
      </c>
      <c r="K303" s="13">
        <v>0</v>
      </c>
      <c r="L303" s="13">
        <v>0</v>
      </c>
      <c r="M303" s="13">
        <f>VLOOKUP(D303,[1]Planilha2!$A$2:$W$999,17,0)</f>
        <v>0</v>
      </c>
      <c r="N303" s="13">
        <f>VLOOKUP(D303,[1]Planilha2!$A$2:$W$999,18,0)</f>
        <v>0</v>
      </c>
      <c r="O303" s="13">
        <f>VLOOKUP(D303,[1]Planilha2!$A$2:$W$999,4,0)</f>
        <v>0</v>
      </c>
      <c r="P303" s="13">
        <f>VLOOKUP(D303,[1]Planilha2!$A$2:$W$999,5,0)</f>
        <v>0</v>
      </c>
      <c r="Q303" s="13">
        <f>VLOOKUP(D303,[1]Planilha2!$A$2:$W$999,6,0)</f>
        <v>0</v>
      </c>
      <c r="R303" s="13">
        <f>VLOOKUP(D303,[1]Planilha2!$A$2:$W$999,7,0)</f>
        <v>0</v>
      </c>
      <c r="S303" s="13">
        <f>VLOOKUP(D303,[1]Planilha2!$A$2:$W$999,8,0)</f>
        <v>0</v>
      </c>
      <c r="T303" s="13">
        <f>VLOOKUP(D303,[1]Planilha2!$A$2:$W$999,9,0)</f>
        <v>1</v>
      </c>
      <c r="U303" s="13">
        <f>VLOOKUP(D303,[1]Planilha2!$A$2:$W$999,10,0)</f>
        <v>0</v>
      </c>
      <c r="V303" s="13">
        <f>VLOOKUP(D303,[1]Planilha2!$A$2:$W$999,11,0)</f>
        <v>0</v>
      </c>
      <c r="W303" s="13">
        <f>VLOOKUP(D303,[1]Planilha2!$A$2:$W$899,12,0)</f>
        <v>0</v>
      </c>
      <c r="X303" s="13">
        <f>VLOOKUP(D303,[1]Planilha2!$A$2:$W$999,13,0)</f>
        <v>0</v>
      </c>
      <c r="Y303" s="13">
        <f>VLOOKUP(D303,[1]Planilha2!$A$2:$W$999,14,0)</f>
        <v>0</v>
      </c>
      <c r="Z303" s="13">
        <f>VLOOKUP(D303,[1]Planilha2!$A$2:$W$999,15,0)</f>
        <v>0</v>
      </c>
      <c r="AA303" s="13">
        <f>VLOOKUP(D303,[1]Planilha2!$A$2:$W$999,16,0)</f>
        <v>0</v>
      </c>
    </row>
    <row r="304" spans="1:27" ht="29.1" customHeight="1" x14ac:dyDescent="0.2">
      <c r="A304" s="13">
        <v>291</v>
      </c>
      <c r="B304" s="13" t="s">
        <v>37</v>
      </c>
      <c r="C304" s="13" t="s">
        <v>90</v>
      </c>
      <c r="D304" s="14" t="s">
        <v>333</v>
      </c>
      <c r="E304" s="13" t="s">
        <v>40</v>
      </c>
      <c r="F304" s="13">
        <v>2301703</v>
      </c>
      <c r="G304" s="13">
        <f>VLOOKUP(D304,[1]Planilha2!$A$2:$W$999,2,0)</f>
        <v>7.5</v>
      </c>
      <c r="H304" s="13">
        <f>VLOOKUP(D304,[1]Planilha2!$A$2:$W$999,19,0)</f>
        <v>1</v>
      </c>
      <c r="I304" s="13">
        <f>VLOOKUP(D304,[1]Planilha2!$A$2:$W$999,20,0)</f>
        <v>5</v>
      </c>
      <c r="J304" s="13">
        <f>VLOOKUP(D304,[1]Planilha2!$A$2:$W$999,21,0)</f>
        <v>1</v>
      </c>
      <c r="K304" s="13">
        <v>0</v>
      </c>
      <c r="L304" s="13">
        <v>0</v>
      </c>
      <c r="M304" s="13">
        <f>VLOOKUP(D304,[1]Planilha2!$A$2:$W$999,17,0)</f>
        <v>0</v>
      </c>
      <c r="N304" s="13">
        <f>VLOOKUP(D304,[1]Planilha2!$A$2:$W$999,18,0)</f>
        <v>0</v>
      </c>
      <c r="O304" s="13">
        <f>VLOOKUP(D304,[1]Planilha2!$A$2:$W$999,4,0)</f>
        <v>0</v>
      </c>
      <c r="P304" s="13">
        <f>VLOOKUP(D304,[1]Planilha2!$A$2:$W$999,5,0)</f>
        <v>0</v>
      </c>
      <c r="Q304" s="13">
        <f>VLOOKUP(D304,[1]Planilha2!$A$2:$W$999,6,0)</f>
        <v>0</v>
      </c>
      <c r="R304" s="13">
        <f>VLOOKUP(D304,[1]Planilha2!$A$2:$W$999,7,0)</f>
        <v>0</v>
      </c>
      <c r="S304" s="13">
        <f>VLOOKUP(D304,[1]Planilha2!$A$2:$W$999,8,0)</f>
        <v>0</v>
      </c>
      <c r="T304" s="13">
        <f>VLOOKUP(D304,[1]Planilha2!$A$2:$W$999,9,0)</f>
        <v>0</v>
      </c>
      <c r="U304" s="13">
        <f>VLOOKUP(D304,[1]Planilha2!$A$2:$W$999,10,0)</f>
        <v>0</v>
      </c>
      <c r="V304" s="13">
        <f>VLOOKUP(D304,[1]Planilha2!$A$2:$W$999,11,0)</f>
        <v>0</v>
      </c>
      <c r="W304" s="13">
        <f>VLOOKUP(D304,[1]Planilha2!$A$2:$W$899,12,0)</f>
        <v>0</v>
      </c>
      <c r="X304" s="13">
        <f>VLOOKUP(D304,[1]Planilha2!$A$2:$W$999,13,0)</f>
        <v>1</v>
      </c>
      <c r="Y304" s="13">
        <f>VLOOKUP(D304,[1]Planilha2!$A$2:$W$999,14,0)</f>
        <v>0</v>
      </c>
      <c r="Z304" s="13">
        <f>VLOOKUP(D304,[1]Planilha2!$A$2:$W$999,15,0)</f>
        <v>0</v>
      </c>
      <c r="AA304" s="13">
        <f>VLOOKUP(D304,[1]Planilha2!$A$2:$W$999,16,0)</f>
        <v>0</v>
      </c>
    </row>
    <row r="305" spans="1:27" ht="29.1" customHeight="1" x14ac:dyDescent="0.2">
      <c r="A305" s="13">
        <v>292</v>
      </c>
      <c r="B305" s="13" t="s">
        <v>37</v>
      </c>
      <c r="C305" s="13" t="s">
        <v>90</v>
      </c>
      <c r="D305" s="14" t="s">
        <v>334</v>
      </c>
      <c r="E305" s="13" t="s">
        <v>40</v>
      </c>
      <c r="F305" s="13">
        <v>2301950</v>
      </c>
      <c r="G305" s="13">
        <f>VLOOKUP(D305,[1]Planilha2!$A$2:$W$999,2,0)</f>
        <v>4</v>
      </c>
      <c r="H305" s="13">
        <f>VLOOKUP(D305,[1]Planilha2!$A$2:$W$999,19,0)</f>
        <v>1</v>
      </c>
      <c r="I305" s="13">
        <f>VLOOKUP(D305,[1]Planilha2!$A$2:$W$999,20,0)</f>
        <v>4</v>
      </c>
      <c r="J305" s="13">
        <f>VLOOKUP(D305,[1]Planilha2!$A$2:$W$999,21,0)</f>
        <v>1</v>
      </c>
      <c r="K305" s="13">
        <v>0</v>
      </c>
      <c r="L305" s="13">
        <v>0</v>
      </c>
      <c r="M305" s="13">
        <f>VLOOKUP(D305,[1]Planilha2!$A$2:$W$999,17,0)</f>
        <v>0</v>
      </c>
      <c r="N305" s="13">
        <f>VLOOKUP(D305,[1]Planilha2!$A$2:$W$999,18,0)</f>
        <v>0</v>
      </c>
      <c r="O305" s="13">
        <f>VLOOKUP(D305,[1]Planilha2!$A$2:$W$999,4,0)</f>
        <v>0</v>
      </c>
      <c r="P305" s="13">
        <f>VLOOKUP(D305,[1]Planilha2!$A$2:$W$999,5,0)</f>
        <v>0</v>
      </c>
      <c r="Q305" s="13">
        <f>VLOOKUP(D305,[1]Planilha2!$A$2:$W$999,6,0)</f>
        <v>0</v>
      </c>
      <c r="R305" s="13">
        <f>VLOOKUP(D305,[1]Planilha2!$A$2:$W$999,7,0)</f>
        <v>0</v>
      </c>
      <c r="S305" s="13">
        <f>VLOOKUP(D305,[1]Planilha2!$A$2:$W$999,8,0)</f>
        <v>0</v>
      </c>
      <c r="T305" s="13">
        <f>VLOOKUP(D305,[1]Planilha2!$A$2:$W$999,9,0)</f>
        <v>0</v>
      </c>
      <c r="U305" s="13">
        <f>VLOOKUP(D305,[1]Planilha2!$A$2:$W$999,10,0)</f>
        <v>0</v>
      </c>
      <c r="V305" s="13">
        <f>VLOOKUP(D305,[1]Planilha2!$A$2:$W$999,11,0)</f>
        <v>0</v>
      </c>
      <c r="W305" s="13">
        <f>VLOOKUP(D305,[1]Planilha2!$A$2:$W$899,12,0)</f>
        <v>0</v>
      </c>
      <c r="X305" s="13">
        <f>VLOOKUP(D305,[1]Planilha2!$A$2:$W$999,13,0)</f>
        <v>0</v>
      </c>
      <c r="Y305" s="13">
        <f>VLOOKUP(D305,[1]Planilha2!$A$2:$W$999,14,0)</f>
        <v>0</v>
      </c>
      <c r="Z305" s="13">
        <f>VLOOKUP(D305,[1]Planilha2!$A$2:$W$999,15,0)</f>
        <v>0</v>
      </c>
      <c r="AA305" s="13">
        <f>VLOOKUP(D305,[1]Planilha2!$A$2:$W$999,16,0)</f>
        <v>0</v>
      </c>
    </row>
    <row r="306" spans="1:27" ht="29.1" customHeight="1" x14ac:dyDescent="0.2">
      <c r="A306" s="13">
        <v>293</v>
      </c>
      <c r="B306" s="13" t="s">
        <v>37</v>
      </c>
      <c r="C306" s="13" t="s">
        <v>90</v>
      </c>
      <c r="D306" s="14" t="s">
        <v>335</v>
      </c>
      <c r="E306" s="13" t="s">
        <v>40</v>
      </c>
      <c r="F306" s="13">
        <v>2302008</v>
      </c>
      <c r="G306" s="13">
        <f>VLOOKUP(D306,[1]Planilha2!$A$2:$W$999,2,0)</f>
        <v>6</v>
      </c>
      <c r="H306" s="13">
        <f>VLOOKUP(D306,[1]Planilha2!$A$2:$W$999,19,0)</f>
        <v>2</v>
      </c>
      <c r="I306" s="13">
        <f>VLOOKUP(D306,[1]Planilha2!$A$2:$W$999,20,0)</f>
        <v>3</v>
      </c>
      <c r="J306" s="13">
        <f>VLOOKUP(D306,[1]Planilha2!$A$2:$W$999,21,0)</f>
        <v>0</v>
      </c>
      <c r="K306" s="13">
        <v>0</v>
      </c>
      <c r="L306" s="13">
        <v>0</v>
      </c>
      <c r="M306" s="13">
        <f>VLOOKUP(D306,[1]Planilha2!$A$2:$W$999,17,0)</f>
        <v>0</v>
      </c>
      <c r="N306" s="13">
        <f>VLOOKUP(D306,[1]Planilha2!$A$2:$W$999,18,0)</f>
        <v>0</v>
      </c>
      <c r="O306" s="13">
        <f>VLOOKUP(D306,[1]Planilha2!$A$2:$W$999,4,0)</f>
        <v>0</v>
      </c>
      <c r="P306" s="13">
        <f>VLOOKUP(D306,[1]Planilha2!$A$2:$W$999,5,0)</f>
        <v>0</v>
      </c>
      <c r="Q306" s="13">
        <f>VLOOKUP(D306,[1]Planilha2!$A$2:$W$999,6,0)</f>
        <v>0</v>
      </c>
      <c r="R306" s="13">
        <f>VLOOKUP(D306,[1]Planilha2!$A$2:$W$999,7,0)</f>
        <v>0</v>
      </c>
      <c r="S306" s="13">
        <f>VLOOKUP(D306,[1]Planilha2!$A$2:$W$999,8,0)</f>
        <v>0</v>
      </c>
      <c r="T306" s="13">
        <f>VLOOKUP(D306,[1]Planilha2!$A$2:$W$999,9,0)</f>
        <v>1</v>
      </c>
      <c r="U306" s="13">
        <f>VLOOKUP(D306,[1]Planilha2!$A$2:$W$999,10,0)</f>
        <v>0</v>
      </c>
      <c r="V306" s="13">
        <f>VLOOKUP(D306,[1]Planilha2!$A$2:$W$999,11,0)</f>
        <v>0</v>
      </c>
      <c r="W306" s="13">
        <f>VLOOKUP(D306,[1]Planilha2!$A$2:$W$899,12,0)</f>
        <v>0</v>
      </c>
      <c r="X306" s="13">
        <f>VLOOKUP(D306,[1]Planilha2!$A$2:$W$999,13,0)</f>
        <v>0</v>
      </c>
      <c r="Y306" s="13">
        <f>VLOOKUP(D306,[1]Planilha2!$A$2:$W$999,14,0)</f>
        <v>1</v>
      </c>
      <c r="Z306" s="13">
        <f>VLOOKUP(D306,[1]Planilha2!$A$2:$W$999,15,0)</f>
        <v>0</v>
      </c>
      <c r="AA306" s="13">
        <f>VLOOKUP(D306,[1]Planilha2!$A$2:$W$999,16,0)</f>
        <v>0</v>
      </c>
    </row>
    <row r="307" spans="1:27" ht="29.1" customHeight="1" x14ac:dyDescent="0.2">
      <c r="A307" s="13">
        <v>294</v>
      </c>
      <c r="B307" s="13" t="s">
        <v>37</v>
      </c>
      <c r="C307" s="13" t="s">
        <v>90</v>
      </c>
      <c r="D307" s="14" t="s">
        <v>336</v>
      </c>
      <c r="E307" s="13" t="s">
        <v>40</v>
      </c>
      <c r="F307" s="13">
        <v>2302206</v>
      </c>
      <c r="G307" s="13">
        <f>VLOOKUP(D307,[1]Planilha2!$A$2:$W$999,2,0)</f>
        <v>15</v>
      </c>
      <c r="H307" s="13">
        <f>VLOOKUP(D307,[1]Planilha2!$A$2:$W$999,19,0)</f>
        <v>2</v>
      </c>
      <c r="I307" s="13">
        <f>VLOOKUP(D307,[1]Planilha2!$A$2:$W$999,20,0)</f>
        <v>6</v>
      </c>
      <c r="J307" s="13">
        <f>VLOOKUP(D307,[1]Planilha2!$A$2:$W$999,21,0)</f>
        <v>2</v>
      </c>
      <c r="K307" s="13">
        <v>0</v>
      </c>
      <c r="L307" s="13">
        <v>0</v>
      </c>
      <c r="M307" s="13">
        <f>VLOOKUP(D307,[1]Planilha2!$A$2:$W$999,17,0)</f>
        <v>0</v>
      </c>
      <c r="N307" s="13">
        <f>VLOOKUP(D307,[1]Planilha2!$A$2:$W$999,18,0)</f>
        <v>0</v>
      </c>
      <c r="O307" s="13">
        <f>VLOOKUP(D307,[1]Planilha2!$A$2:$W$999,4,0)</f>
        <v>0</v>
      </c>
      <c r="P307" s="13">
        <f>VLOOKUP(D307,[1]Planilha2!$A$2:$W$999,5,0)</f>
        <v>0</v>
      </c>
      <c r="Q307" s="13">
        <f>VLOOKUP(D307,[1]Planilha2!$A$2:$W$999,6,0)</f>
        <v>0</v>
      </c>
      <c r="R307" s="13">
        <f>VLOOKUP(D307,[1]Planilha2!$A$2:$W$999,7,0)</f>
        <v>0</v>
      </c>
      <c r="S307" s="13">
        <f>VLOOKUP(D307,[1]Planilha2!$A$2:$W$999,8,0)</f>
        <v>0</v>
      </c>
      <c r="T307" s="13">
        <f>VLOOKUP(D307,[1]Planilha2!$A$2:$W$999,9,0)</f>
        <v>0</v>
      </c>
      <c r="U307" s="13">
        <f>VLOOKUP(D307,[1]Planilha2!$A$2:$W$999,10,0)</f>
        <v>0</v>
      </c>
      <c r="V307" s="13">
        <f>VLOOKUP(D307,[1]Planilha2!$A$2:$W$999,11,0)</f>
        <v>0</v>
      </c>
      <c r="W307" s="13">
        <f>VLOOKUP(D307,[1]Planilha2!$A$2:$W$899,12,0)</f>
        <v>0</v>
      </c>
      <c r="X307" s="13">
        <f>VLOOKUP(D307,[1]Planilha2!$A$2:$W$999,13,0)</f>
        <v>0</v>
      </c>
      <c r="Y307" s="13">
        <f>VLOOKUP(D307,[1]Planilha2!$A$2:$W$999,14,0)</f>
        <v>0</v>
      </c>
      <c r="Z307" s="13">
        <f>VLOOKUP(D307,[1]Planilha2!$A$2:$W$999,15,0)</f>
        <v>0</v>
      </c>
      <c r="AA307" s="13">
        <f>VLOOKUP(D307,[1]Planilha2!$A$2:$W$999,16,0)</f>
        <v>0</v>
      </c>
    </row>
    <row r="308" spans="1:27" ht="29.1" customHeight="1" x14ac:dyDescent="0.2">
      <c r="A308" s="13">
        <v>295</v>
      </c>
      <c r="B308" s="13" t="s">
        <v>37</v>
      </c>
      <c r="C308" s="13" t="s">
        <v>90</v>
      </c>
      <c r="D308" s="14" t="s">
        <v>337</v>
      </c>
      <c r="E308" s="13" t="s">
        <v>40</v>
      </c>
      <c r="F308" s="13">
        <v>2302206</v>
      </c>
      <c r="G308" s="13">
        <f>VLOOKUP(D308,[1]Planilha2!$A$2:$W$999,2,0)</f>
        <v>11</v>
      </c>
      <c r="H308" s="13">
        <f>VLOOKUP(D308,[1]Planilha2!$A$2:$W$999,19,0)</f>
        <v>2</v>
      </c>
      <c r="I308" s="13">
        <f>VLOOKUP(D308,[1]Planilha2!$A$2:$W$999,20,0)</f>
        <v>7</v>
      </c>
      <c r="J308" s="13">
        <f>VLOOKUP(D308,[1]Planilha2!$A$2:$W$999,21,0)</f>
        <v>1</v>
      </c>
      <c r="K308" s="13">
        <v>0</v>
      </c>
      <c r="L308" s="13">
        <v>0</v>
      </c>
      <c r="M308" s="13">
        <f>VLOOKUP(D308,[1]Planilha2!$A$2:$W$999,17,0)</f>
        <v>0</v>
      </c>
      <c r="N308" s="13">
        <f>VLOOKUP(D308,[1]Planilha2!$A$2:$W$999,18,0)</f>
        <v>0</v>
      </c>
      <c r="O308" s="13">
        <f>VLOOKUP(D308,[1]Planilha2!$A$2:$W$999,4,0)</f>
        <v>0</v>
      </c>
      <c r="P308" s="13">
        <f>VLOOKUP(D308,[1]Planilha2!$A$2:$W$999,5,0)</f>
        <v>0</v>
      </c>
      <c r="Q308" s="13">
        <f>VLOOKUP(D308,[1]Planilha2!$A$2:$W$999,6,0)</f>
        <v>0</v>
      </c>
      <c r="R308" s="13">
        <f>VLOOKUP(D308,[1]Planilha2!$A$2:$W$999,7,0)</f>
        <v>0</v>
      </c>
      <c r="S308" s="13">
        <f>VLOOKUP(D308,[1]Planilha2!$A$2:$W$999,8,0)</f>
        <v>0</v>
      </c>
      <c r="T308" s="13">
        <f>VLOOKUP(D308,[1]Planilha2!$A$2:$W$999,9,0)</f>
        <v>0</v>
      </c>
      <c r="U308" s="13">
        <f>VLOOKUP(D308,[1]Planilha2!$A$2:$W$999,10,0)</f>
        <v>0</v>
      </c>
      <c r="V308" s="13">
        <f>VLOOKUP(D308,[1]Planilha2!$A$2:$W$999,11,0)</f>
        <v>0</v>
      </c>
      <c r="W308" s="13">
        <f>VLOOKUP(D308,[1]Planilha2!$A$2:$W$899,12,0)</f>
        <v>0</v>
      </c>
      <c r="X308" s="13">
        <f>VLOOKUP(D308,[1]Planilha2!$A$2:$W$999,13,0)</f>
        <v>1</v>
      </c>
      <c r="Y308" s="13">
        <f>VLOOKUP(D308,[1]Planilha2!$A$2:$W$999,14,0)</f>
        <v>0</v>
      </c>
      <c r="Z308" s="13">
        <f>VLOOKUP(D308,[1]Planilha2!$A$2:$W$999,15,0)</f>
        <v>0</v>
      </c>
      <c r="AA308" s="13">
        <f>VLOOKUP(D308,[1]Planilha2!$A$2:$W$999,16,0)</f>
        <v>0</v>
      </c>
    </row>
    <row r="309" spans="1:27" ht="29.1" customHeight="1" x14ac:dyDescent="0.2">
      <c r="A309" s="13">
        <v>296</v>
      </c>
      <c r="B309" s="13" t="s">
        <v>37</v>
      </c>
      <c r="C309" s="13" t="s">
        <v>90</v>
      </c>
      <c r="D309" s="14" t="s">
        <v>338</v>
      </c>
      <c r="E309" s="13" t="s">
        <v>40</v>
      </c>
      <c r="F309" s="13">
        <v>2302305</v>
      </c>
      <c r="G309" s="13">
        <f>VLOOKUP(D309,[1]Planilha2!$A$2:$W$999,2,0)</f>
        <v>7</v>
      </c>
      <c r="H309" s="13">
        <f>VLOOKUP(D309,[1]Planilha2!$A$2:$W$999,19,0)</f>
        <v>1</v>
      </c>
      <c r="I309" s="13">
        <f>VLOOKUP(D309,[1]Planilha2!$A$2:$W$999,20,0)</f>
        <v>7</v>
      </c>
      <c r="J309" s="13">
        <f>VLOOKUP(D309,[1]Planilha2!$A$2:$W$999,21,0)</f>
        <v>1</v>
      </c>
      <c r="K309" s="13">
        <v>0</v>
      </c>
      <c r="L309" s="13">
        <v>0</v>
      </c>
      <c r="M309" s="13">
        <f>VLOOKUP(D309,[1]Planilha2!$A$2:$W$999,17,0)</f>
        <v>0</v>
      </c>
      <c r="N309" s="13">
        <f>VLOOKUP(D309,[1]Planilha2!$A$2:$W$999,18,0)</f>
        <v>0</v>
      </c>
      <c r="O309" s="13">
        <f>VLOOKUP(D309,[1]Planilha2!$A$2:$W$999,4,0)</f>
        <v>0</v>
      </c>
      <c r="P309" s="13">
        <f>VLOOKUP(D309,[1]Planilha2!$A$2:$W$999,5,0)</f>
        <v>0</v>
      </c>
      <c r="Q309" s="13">
        <f>VLOOKUP(D309,[1]Planilha2!$A$2:$W$999,6,0)</f>
        <v>0</v>
      </c>
      <c r="R309" s="13">
        <f>VLOOKUP(D309,[1]Planilha2!$A$2:$W$999,7,0)</f>
        <v>0</v>
      </c>
      <c r="S309" s="13">
        <f>VLOOKUP(D309,[1]Planilha2!$A$2:$W$999,8,0)</f>
        <v>0</v>
      </c>
      <c r="T309" s="13">
        <f>VLOOKUP(D309,[1]Planilha2!$A$2:$W$999,9,0)</f>
        <v>0</v>
      </c>
      <c r="U309" s="13">
        <f>VLOOKUP(D309,[1]Planilha2!$A$2:$W$999,10,0)</f>
        <v>0</v>
      </c>
      <c r="V309" s="13">
        <f>VLOOKUP(D309,[1]Planilha2!$A$2:$W$999,11,0)</f>
        <v>0</v>
      </c>
      <c r="W309" s="13">
        <f>VLOOKUP(D309,[1]Planilha2!$A$2:$W$899,12,0)</f>
        <v>0</v>
      </c>
      <c r="X309" s="13">
        <f>VLOOKUP(D309,[1]Planilha2!$A$2:$W$999,13,0)</f>
        <v>0</v>
      </c>
      <c r="Y309" s="13">
        <f>VLOOKUP(D309,[1]Planilha2!$A$2:$W$999,14,0)</f>
        <v>1</v>
      </c>
      <c r="Z309" s="13">
        <f>VLOOKUP(D309,[1]Planilha2!$A$2:$W$999,15,0)</f>
        <v>0</v>
      </c>
      <c r="AA309" s="13">
        <f>VLOOKUP(D309,[1]Planilha2!$A$2:$W$999,16,0)</f>
        <v>0</v>
      </c>
    </row>
    <row r="310" spans="1:27" ht="29.1" customHeight="1" x14ac:dyDescent="0.2">
      <c r="A310" s="13">
        <v>297</v>
      </c>
      <c r="B310" s="13" t="s">
        <v>37</v>
      </c>
      <c r="C310" s="13" t="s">
        <v>90</v>
      </c>
      <c r="D310" s="14" t="s">
        <v>339</v>
      </c>
      <c r="E310" s="13" t="s">
        <v>40</v>
      </c>
      <c r="F310" s="13">
        <v>2302701</v>
      </c>
      <c r="G310" s="13">
        <f>VLOOKUP(D310,[1]Planilha2!$A$2:$W$999,2,0)</f>
        <v>7</v>
      </c>
      <c r="H310" s="13">
        <f>VLOOKUP(D310,[1]Planilha2!$A$2:$W$999,19,0)</f>
        <v>5</v>
      </c>
      <c r="I310" s="13">
        <f>VLOOKUP(D310,[1]Planilha2!$A$2:$W$999,20,0)</f>
        <v>0</v>
      </c>
      <c r="J310" s="13">
        <f>VLOOKUP(D310,[1]Planilha2!$A$2:$W$999,21,0)</f>
        <v>2</v>
      </c>
      <c r="K310" s="13">
        <v>0</v>
      </c>
      <c r="L310" s="13">
        <v>0</v>
      </c>
      <c r="M310" s="13">
        <f>VLOOKUP(D310,[1]Planilha2!$A$2:$W$999,17,0)</f>
        <v>0</v>
      </c>
      <c r="N310" s="13">
        <f>VLOOKUP(D310,[1]Planilha2!$A$2:$W$999,18,0)</f>
        <v>0</v>
      </c>
      <c r="O310" s="13">
        <f>VLOOKUP(D310,[1]Planilha2!$A$2:$W$999,4,0)</f>
        <v>0</v>
      </c>
      <c r="P310" s="13">
        <f>VLOOKUP(D310,[1]Planilha2!$A$2:$W$999,5,0)</f>
        <v>0</v>
      </c>
      <c r="Q310" s="13">
        <f>VLOOKUP(D310,[1]Planilha2!$A$2:$W$999,6,0)</f>
        <v>0</v>
      </c>
      <c r="R310" s="13">
        <f>VLOOKUP(D310,[1]Planilha2!$A$2:$W$999,7,0)</f>
        <v>0</v>
      </c>
      <c r="S310" s="13">
        <f>VLOOKUP(D310,[1]Planilha2!$A$2:$W$999,8,0)</f>
        <v>0</v>
      </c>
      <c r="T310" s="13">
        <f>VLOOKUP(D310,[1]Planilha2!$A$2:$W$999,9,0)</f>
        <v>0</v>
      </c>
      <c r="U310" s="13">
        <f>VLOOKUP(D310,[1]Planilha2!$A$2:$W$999,10,0)</f>
        <v>0</v>
      </c>
      <c r="V310" s="13">
        <f>VLOOKUP(D310,[1]Planilha2!$A$2:$W$999,11,0)</f>
        <v>0</v>
      </c>
      <c r="W310" s="13">
        <f>VLOOKUP(D310,[1]Planilha2!$A$2:$W$899,12,0)</f>
        <v>0</v>
      </c>
      <c r="X310" s="13">
        <f>VLOOKUP(D310,[1]Planilha2!$A$2:$W$999,13,0)</f>
        <v>0</v>
      </c>
      <c r="Y310" s="13">
        <f>VLOOKUP(D310,[1]Planilha2!$A$2:$W$999,14,0)</f>
        <v>0</v>
      </c>
      <c r="Z310" s="13">
        <f>VLOOKUP(D310,[1]Planilha2!$A$2:$W$999,15,0)</f>
        <v>0</v>
      </c>
      <c r="AA310" s="13">
        <f>VLOOKUP(D310,[1]Planilha2!$A$2:$W$999,16,0)</f>
        <v>0</v>
      </c>
    </row>
    <row r="311" spans="1:27" ht="29.1" customHeight="1" x14ac:dyDescent="0.2">
      <c r="A311" s="13">
        <v>298</v>
      </c>
      <c r="B311" s="13" t="s">
        <v>37</v>
      </c>
      <c r="C311" s="13" t="s">
        <v>90</v>
      </c>
      <c r="D311" s="14" t="s">
        <v>340</v>
      </c>
      <c r="E311" s="13" t="s">
        <v>40</v>
      </c>
      <c r="F311" s="13">
        <v>2302909</v>
      </c>
      <c r="G311" s="13">
        <f>VLOOKUP(D311,[1]Planilha2!$A$2:$W$999,2,0)</f>
        <v>6.5</v>
      </c>
      <c r="H311" s="13">
        <f>VLOOKUP(D311,[1]Planilha2!$A$2:$W$999,19,0)</f>
        <v>2</v>
      </c>
      <c r="I311" s="13">
        <f>VLOOKUP(D311,[1]Planilha2!$A$2:$W$999,20,0)</f>
        <v>2</v>
      </c>
      <c r="J311" s="13">
        <f>VLOOKUP(D311,[1]Planilha2!$A$2:$W$999,21,0)</f>
        <v>2</v>
      </c>
      <c r="K311" s="13">
        <v>0</v>
      </c>
      <c r="L311" s="13">
        <v>0</v>
      </c>
      <c r="M311" s="13">
        <f>VLOOKUP(D311,[1]Planilha2!$A$2:$W$999,17,0)</f>
        <v>0</v>
      </c>
      <c r="N311" s="13">
        <f>VLOOKUP(D311,[1]Planilha2!$A$2:$W$999,18,0)</f>
        <v>0</v>
      </c>
      <c r="O311" s="13">
        <f>VLOOKUP(D311,[1]Planilha2!$A$2:$W$999,4,0)</f>
        <v>0</v>
      </c>
      <c r="P311" s="13">
        <f>VLOOKUP(D311,[1]Planilha2!$A$2:$W$999,5,0)</f>
        <v>0</v>
      </c>
      <c r="Q311" s="13">
        <f>VLOOKUP(D311,[1]Planilha2!$A$2:$W$999,6,0)</f>
        <v>0</v>
      </c>
      <c r="R311" s="13">
        <f>VLOOKUP(D311,[1]Planilha2!$A$2:$W$999,7,0)</f>
        <v>0</v>
      </c>
      <c r="S311" s="13">
        <f>VLOOKUP(D311,[1]Planilha2!$A$2:$W$999,8,0)</f>
        <v>0</v>
      </c>
      <c r="T311" s="13">
        <f>VLOOKUP(D311,[1]Planilha2!$A$2:$W$999,9,0)</f>
        <v>0</v>
      </c>
      <c r="U311" s="13">
        <f>VLOOKUP(D311,[1]Planilha2!$A$2:$W$999,10,0)</f>
        <v>0</v>
      </c>
      <c r="V311" s="13">
        <f>VLOOKUP(D311,[1]Planilha2!$A$2:$W$999,11,0)</f>
        <v>0</v>
      </c>
      <c r="W311" s="13">
        <f>VLOOKUP(D311,[1]Planilha2!$A$2:$W$899,12,0)</f>
        <v>0</v>
      </c>
      <c r="X311" s="13">
        <f>VLOOKUP(D311,[1]Planilha2!$A$2:$W$999,13,0)</f>
        <v>0</v>
      </c>
      <c r="Y311" s="13">
        <f>VLOOKUP(D311,[1]Planilha2!$A$2:$W$999,14,0)</f>
        <v>0</v>
      </c>
      <c r="Z311" s="13">
        <f>VLOOKUP(D311,[1]Planilha2!$A$2:$W$999,15,0)</f>
        <v>0</v>
      </c>
      <c r="AA311" s="13">
        <f>VLOOKUP(D311,[1]Planilha2!$A$2:$W$999,16,0)</f>
        <v>0</v>
      </c>
    </row>
    <row r="312" spans="1:27" ht="29.1" customHeight="1" x14ac:dyDescent="0.2">
      <c r="A312" s="13">
        <v>299</v>
      </c>
      <c r="B312" s="13" t="s">
        <v>37</v>
      </c>
      <c r="C312" s="13" t="s">
        <v>90</v>
      </c>
      <c r="D312" s="14" t="s">
        <v>341</v>
      </c>
      <c r="E312" s="13" t="s">
        <v>40</v>
      </c>
      <c r="F312" s="13">
        <v>2303006</v>
      </c>
      <c r="G312" s="13">
        <f>VLOOKUP(D312,[1]Planilha2!$A$2:$W$999,2,0)</f>
        <v>7</v>
      </c>
      <c r="H312" s="13">
        <f>VLOOKUP(D312,[1]Planilha2!$A$2:$W$999,19,0)</f>
        <v>1</v>
      </c>
      <c r="I312" s="13">
        <f>VLOOKUP(D312,[1]Planilha2!$A$2:$W$999,20,0)</f>
        <v>3</v>
      </c>
      <c r="J312" s="13">
        <f>VLOOKUP(D312,[1]Planilha2!$A$2:$W$999,21,0)</f>
        <v>0</v>
      </c>
      <c r="K312" s="13">
        <v>0</v>
      </c>
      <c r="L312" s="13">
        <v>0</v>
      </c>
      <c r="M312" s="13">
        <f>VLOOKUP(D312,[1]Planilha2!$A$2:$W$999,17,0)</f>
        <v>0</v>
      </c>
      <c r="N312" s="13">
        <f>VLOOKUP(D312,[1]Planilha2!$A$2:$W$999,18,0)</f>
        <v>0</v>
      </c>
      <c r="O312" s="13">
        <f>VLOOKUP(D312,[1]Planilha2!$A$2:$W$999,4,0)</f>
        <v>0</v>
      </c>
      <c r="P312" s="13">
        <f>VLOOKUP(D312,[1]Planilha2!$A$2:$W$999,5,0)</f>
        <v>0</v>
      </c>
      <c r="Q312" s="13">
        <f>VLOOKUP(D312,[1]Planilha2!$A$2:$W$999,6,0)</f>
        <v>0</v>
      </c>
      <c r="R312" s="13">
        <f>VLOOKUP(D312,[1]Planilha2!$A$2:$W$999,7,0)</f>
        <v>0</v>
      </c>
      <c r="S312" s="13">
        <f>VLOOKUP(D312,[1]Planilha2!$A$2:$W$999,8,0)</f>
        <v>0</v>
      </c>
      <c r="T312" s="13">
        <f>VLOOKUP(D312,[1]Planilha2!$A$2:$W$999,9,0)</f>
        <v>1</v>
      </c>
      <c r="U312" s="13">
        <f>VLOOKUP(D312,[1]Planilha2!$A$2:$W$999,10,0)</f>
        <v>0</v>
      </c>
      <c r="V312" s="13">
        <f>VLOOKUP(D312,[1]Planilha2!$A$2:$W$999,11,0)</f>
        <v>0</v>
      </c>
      <c r="W312" s="13">
        <f>VLOOKUP(D312,[1]Planilha2!$A$2:$W$899,12,0)</f>
        <v>0</v>
      </c>
      <c r="X312" s="13">
        <f>VLOOKUP(D312,[1]Planilha2!$A$2:$W$999,13,0)</f>
        <v>0</v>
      </c>
      <c r="Y312" s="13">
        <f>VLOOKUP(D312,[1]Planilha2!$A$2:$W$999,14,0)</f>
        <v>1</v>
      </c>
      <c r="Z312" s="13">
        <f>VLOOKUP(D312,[1]Planilha2!$A$2:$W$999,15,0)</f>
        <v>0</v>
      </c>
      <c r="AA312" s="13">
        <f>VLOOKUP(D312,[1]Planilha2!$A$2:$W$999,16,0)</f>
        <v>0</v>
      </c>
    </row>
    <row r="313" spans="1:27" ht="29.1" customHeight="1" x14ac:dyDescent="0.2">
      <c r="A313" s="13">
        <v>300</v>
      </c>
      <c r="B313" s="13" t="s">
        <v>37</v>
      </c>
      <c r="C313" s="13" t="s">
        <v>90</v>
      </c>
      <c r="D313" s="14" t="s">
        <v>342</v>
      </c>
      <c r="E313" s="13" t="s">
        <v>40</v>
      </c>
      <c r="F313" s="13">
        <v>2303105</v>
      </c>
      <c r="G313" s="13">
        <f>VLOOKUP(D313,[1]Planilha2!$A$2:$W$999,2,0)</f>
        <v>5</v>
      </c>
      <c r="H313" s="13">
        <f>VLOOKUP(D313,[1]Planilha2!$A$2:$W$999,19,0)</f>
        <v>2</v>
      </c>
      <c r="I313" s="13">
        <f>VLOOKUP(D313,[1]Planilha2!$A$2:$W$999,20,0)</f>
        <v>4</v>
      </c>
      <c r="J313" s="13">
        <f>VLOOKUP(D313,[1]Planilha2!$A$2:$W$999,21,0)</f>
        <v>1</v>
      </c>
      <c r="K313" s="13">
        <v>0</v>
      </c>
      <c r="L313" s="13">
        <v>0</v>
      </c>
      <c r="M313" s="13">
        <f>VLOOKUP(D313,[1]Planilha2!$A$2:$W$999,17,0)</f>
        <v>0</v>
      </c>
      <c r="N313" s="13">
        <f>VLOOKUP(D313,[1]Planilha2!$A$2:$W$999,18,0)</f>
        <v>0</v>
      </c>
      <c r="O313" s="13">
        <f>VLOOKUP(D313,[1]Planilha2!$A$2:$W$999,4,0)</f>
        <v>0</v>
      </c>
      <c r="P313" s="13">
        <f>VLOOKUP(D313,[1]Planilha2!$A$2:$W$999,5,0)</f>
        <v>0</v>
      </c>
      <c r="Q313" s="13">
        <f>VLOOKUP(D313,[1]Planilha2!$A$2:$W$999,6,0)</f>
        <v>0</v>
      </c>
      <c r="R313" s="13">
        <f>VLOOKUP(D313,[1]Planilha2!$A$2:$W$999,7,0)</f>
        <v>0</v>
      </c>
      <c r="S313" s="13">
        <f>VLOOKUP(D313,[1]Planilha2!$A$2:$W$999,8,0)</f>
        <v>0</v>
      </c>
      <c r="T313" s="13">
        <f>VLOOKUP(D313,[1]Planilha2!$A$2:$W$999,9,0)</f>
        <v>0</v>
      </c>
      <c r="U313" s="13">
        <f>VLOOKUP(D313,[1]Planilha2!$A$2:$W$999,10,0)</f>
        <v>0</v>
      </c>
      <c r="V313" s="13">
        <f>VLOOKUP(D313,[1]Planilha2!$A$2:$W$999,11,0)</f>
        <v>0</v>
      </c>
      <c r="W313" s="13">
        <f>VLOOKUP(D313,[1]Planilha2!$A$2:$W$899,12,0)</f>
        <v>0</v>
      </c>
      <c r="X313" s="13">
        <f>VLOOKUP(D313,[1]Planilha2!$A$2:$W$999,13,0)</f>
        <v>0</v>
      </c>
      <c r="Y313" s="13">
        <f>VLOOKUP(D313,[1]Planilha2!$A$2:$W$999,14,0)</f>
        <v>1</v>
      </c>
      <c r="Z313" s="13">
        <f>VLOOKUP(D313,[1]Planilha2!$A$2:$W$999,15,0)</f>
        <v>0</v>
      </c>
      <c r="AA313" s="13">
        <f>VLOOKUP(D313,[1]Planilha2!$A$2:$W$999,16,0)</f>
        <v>0</v>
      </c>
    </row>
    <row r="314" spans="1:27" ht="29.1" customHeight="1" x14ac:dyDescent="0.2">
      <c r="A314" s="13">
        <v>301</v>
      </c>
      <c r="B314" s="13" t="s">
        <v>37</v>
      </c>
      <c r="C314" s="13" t="s">
        <v>90</v>
      </c>
      <c r="D314" s="14" t="s">
        <v>343</v>
      </c>
      <c r="E314" s="13" t="s">
        <v>40</v>
      </c>
      <c r="F314" s="13">
        <v>2303204</v>
      </c>
      <c r="G314" s="13">
        <f>VLOOKUP(D314,[1]Planilha2!$A$2:$W$999,2,0)</f>
        <v>8</v>
      </c>
      <c r="H314" s="13">
        <f>VLOOKUP(D314,[1]Planilha2!$A$2:$W$999,19,0)</f>
        <v>5</v>
      </c>
      <c r="I314" s="13">
        <f>VLOOKUP(D314,[1]Planilha2!$A$2:$W$999,20,0)</f>
        <v>0</v>
      </c>
      <c r="J314" s="13">
        <f>VLOOKUP(D314,[1]Planilha2!$A$2:$W$999,21,0)</f>
        <v>1</v>
      </c>
      <c r="K314" s="13">
        <v>0</v>
      </c>
      <c r="L314" s="13">
        <v>0</v>
      </c>
      <c r="M314" s="13">
        <f>VLOOKUP(D314,[1]Planilha2!$A$2:$W$999,17,0)</f>
        <v>0</v>
      </c>
      <c r="N314" s="13">
        <f>VLOOKUP(D314,[1]Planilha2!$A$2:$W$999,18,0)</f>
        <v>0</v>
      </c>
      <c r="O314" s="13">
        <f>VLOOKUP(D314,[1]Planilha2!$A$2:$W$999,4,0)</f>
        <v>0</v>
      </c>
      <c r="P314" s="13">
        <f>VLOOKUP(D314,[1]Planilha2!$A$2:$W$999,5,0)</f>
        <v>0</v>
      </c>
      <c r="Q314" s="13">
        <f>VLOOKUP(D314,[1]Planilha2!$A$2:$W$999,6,0)</f>
        <v>0</v>
      </c>
      <c r="R314" s="13">
        <f>VLOOKUP(D314,[1]Planilha2!$A$2:$W$999,7,0)</f>
        <v>0</v>
      </c>
      <c r="S314" s="13">
        <f>VLOOKUP(D314,[1]Planilha2!$A$2:$W$999,8,0)</f>
        <v>0</v>
      </c>
      <c r="T314" s="13">
        <f>VLOOKUP(D314,[1]Planilha2!$A$2:$W$999,9,0)</f>
        <v>0</v>
      </c>
      <c r="U314" s="13">
        <f>VLOOKUP(D314,[1]Planilha2!$A$2:$W$999,10,0)</f>
        <v>0</v>
      </c>
      <c r="V314" s="13">
        <f>VLOOKUP(D314,[1]Planilha2!$A$2:$W$999,11,0)</f>
        <v>0</v>
      </c>
      <c r="W314" s="13">
        <f>VLOOKUP(D314,[1]Planilha2!$A$2:$W$899,12,0)</f>
        <v>0</v>
      </c>
      <c r="X314" s="13">
        <f>VLOOKUP(D314,[1]Planilha2!$A$2:$W$999,13,0)</f>
        <v>0</v>
      </c>
      <c r="Y314" s="13">
        <f>VLOOKUP(D314,[1]Planilha2!$A$2:$W$999,14,0)</f>
        <v>1</v>
      </c>
      <c r="Z314" s="13">
        <f>VLOOKUP(D314,[1]Planilha2!$A$2:$W$999,15,0)</f>
        <v>0</v>
      </c>
      <c r="AA314" s="13">
        <f>VLOOKUP(D314,[1]Planilha2!$A$2:$W$999,16,0)</f>
        <v>0</v>
      </c>
    </row>
    <row r="315" spans="1:27" ht="29.1" customHeight="1" x14ac:dyDescent="0.2">
      <c r="A315" s="13">
        <v>302</v>
      </c>
      <c r="B315" s="13" t="s">
        <v>37</v>
      </c>
      <c r="C315" s="13" t="s">
        <v>90</v>
      </c>
      <c r="D315" s="14" t="s">
        <v>344</v>
      </c>
      <c r="E315" s="13" t="s">
        <v>40</v>
      </c>
      <c r="F315" s="13">
        <v>2303402</v>
      </c>
      <c r="G315" s="13">
        <f>VLOOKUP(D315,[1]Planilha2!$A$2:$W$999,2,0)</f>
        <v>5.5</v>
      </c>
      <c r="H315" s="13">
        <f>VLOOKUP(D315,[1]Planilha2!$A$2:$W$999,19,0)</f>
        <v>1</v>
      </c>
      <c r="I315" s="13">
        <f>VLOOKUP(D315,[1]Planilha2!$A$2:$W$999,20,0)</f>
        <v>8</v>
      </c>
      <c r="J315" s="13">
        <f>VLOOKUP(D315,[1]Planilha2!$A$2:$W$999,21,0)</f>
        <v>1</v>
      </c>
      <c r="K315" s="13">
        <v>0</v>
      </c>
      <c r="L315" s="13">
        <v>0</v>
      </c>
      <c r="M315" s="13">
        <f>VLOOKUP(D315,[1]Planilha2!$A$2:$W$999,17,0)</f>
        <v>0</v>
      </c>
      <c r="N315" s="13">
        <f>VLOOKUP(D315,[1]Planilha2!$A$2:$W$999,18,0)</f>
        <v>0</v>
      </c>
      <c r="O315" s="13">
        <f>VLOOKUP(D315,[1]Planilha2!$A$2:$W$999,4,0)</f>
        <v>0</v>
      </c>
      <c r="P315" s="13">
        <f>VLOOKUP(D315,[1]Planilha2!$A$2:$W$999,5,0)</f>
        <v>0</v>
      </c>
      <c r="Q315" s="13">
        <f>VLOOKUP(D315,[1]Planilha2!$A$2:$W$999,6,0)</f>
        <v>0</v>
      </c>
      <c r="R315" s="13">
        <f>VLOOKUP(D315,[1]Planilha2!$A$2:$W$999,7,0)</f>
        <v>0</v>
      </c>
      <c r="S315" s="13">
        <f>VLOOKUP(D315,[1]Planilha2!$A$2:$W$999,8,0)</f>
        <v>0</v>
      </c>
      <c r="T315" s="13">
        <f>VLOOKUP(D315,[1]Planilha2!$A$2:$W$999,9,0)</f>
        <v>0</v>
      </c>
      <c r="U315" s="13">
        <f>VLOOKUP(D315,[1]Planilha2!$A$2:$W$999,10,0)</f>
        <v>0</v>
      </c>
      <c r="V315" s="13">
        <f>VLOOKUP(D315,[1]Planilha2!$A$2:$W$999,11,0)</f>
        <v>0</v>
      </c>
      <c r="W315" s="13">
        <f>VLOOKUP(D315,[1]Planilha2!$A$2:$W$899,12,0)</f>
        <v>0</v>
      </c>
      <c r="X315" s="13">
        <f>VLOOKUP(D315,[1]Planilha2!$A$2:$W$999,13,0)</f>
        <v>0</v>
      </c>
      <c r="Y315" s="13">
        <f>VLOOKUP(D315,[1]Planilha2!$A$2:$W$999,14,0)</f>
        <v>0</v>
      </c>
      <c r="Z315" s="13">
        <f>VLOOKUP(D315,[1]Planilha2!$A$2:$W$999,15,0)</f>
        <v>0</v>
      </c>
      <c r="AA315" s="13">
        <f>VLOOKUP(D315,[1]Planilha2!$A$2:$W$999,16,0)</f>
        <v>0</v>
      </c>
    </row>
    <row r="316" spans="1:27" ht="29.1" customHeight="1" x14ac:dyDescent="0.2">
      <c r="A316" s="13">
        <v>303</v>
      </c>
      <c r="B316" s="13" t="s">
        <v>37</v>
      </c>
      <c r="C316" s="13" t="s">
        <v>90</v>
      </c>
      <c r="D316" s="14" t="s">
        <v>345</v>
      </c>
      <c r="E316" s="13" t="s">
        <v>40</v>
      </c>
      <c r="F316" s="13">
        <v>2303600</v>
      </c>
      <c r="G316" s="13">
        <f>VLOOKUP(D316,[1]Planilha2!$A$2:$W$999,2,0)</f>
        <v>4</v>
      </c>
      <c r="H316" s="13">
        <f>VLOOKUP(D316,[1]Planilha2!$A$2:$W$999,19,0)</f>
        <v>3</v>
      </c>
      <c r="I316" s="13">
        <f>VLOOKUP(D316,[1]Planilha2!$A$2:$W$999,20,0)</f>
        <v>4</v>
      </c>
      <c r="J316" s="13">
        <f>VLOOKUP(D316,[1]Planilha2!$A$2:$W$999,21,0)</f>
        <v>0</v>
      </c>
      <c r="K316" s="13">
        <v>0</v>
      </c>
      <c r="L316" s="13">
        <v>0</v>
      </c>
      <c r="M316" s="13">
        <f>VLOOKUP(D316,[1]Planilha2!$A$2:$W$999,17,0)</f>
        <v>0</v>
      </c>
      <c r="N316" s="13">
        <f>VLOOKUP(D316,[1]Planilha2!$A$2:$W$999,18,0)</f>
        <v>0</v>
      </c>
      <c r="O316" s="13">
        <f>VLOOKUP(D316,[1]Planilha2!$A$2:$W$999,4,0)</f>
        <v>0</v>
      </c>
      <c r="P316" s="13">
        <f>VLOOKUP(D316,[1]Planilha2!$A$2:$W$999,5,0)</f>
        <v>0</v>
      </c>
      <c r="Q316" s="13">
        <f>VLOOKUP(D316,[1]Planilha2!$A$2:$W$999,6,0)</f>
        <v>0</v>
      </c>
      <c r="R316" s="13">
        <f>VLOOKUP(D316,[1]Planilha2!$A$2:$W$999,7,0)</f>
        <v>0</v>
      </c>
      <c r="S316" s="13">
        <f>VLOOKUP(D316,[1]Planilha2!$A$2:$W$999,8,0)</f>
        <v>0</v>
      </c>
      <c r="T316" s="13">
        <f>VLOOKUP(D316,[1]Planilha2!$A$2:$W$999,9,0)</f>
        <v>1</v>
      </c>
      <c r="U316" s="13">
        <f>VLOOKUP(D316,[1]Planilha2!$A$2:$W$999,10,0)</f>
        <v>0</v>
      </c>
      <c r="V316" s="13">
        <f>VLOOKUP(D316,[1]Planilha2!$A$2:$W$999,11,0)</f>
        <v>0</v>
      </c>
      <c r="W316" s="13">
        <f>VLOOKUP(D316,[1]Planilha2!$A$2:$W$899,12,0)</f>
        <v>0</v>
      </c>
      <c r="X316" s="13">
        <f>VLOOKUP(D316,[1]Planilha2!$A$2:$W$999,13,0)</f>
        <v>0</v>
      </c>
      <c r="Y316" s="13">
        <f>VLOOKUP(D316,[1]Planilha2!$A$2:$W$999,14,0)</f>
        <v>0</v>
      </c>
      <c r="Z316" s="13">
        <f>VLOOKUP(D316,[1]Planilha2!$A$2:$W$999,15,0)</f>
        <v>0</v>
      </c>
      <c r="AA316" s="13">
        <f>VLOOKUP(D316,[1]Planilha2!$A$2:$W$999,16,0)</f>
        <v>0</v>
      </c>
    </row>
    <row r="317" spans="1:27" ht="29.1" customHeight="1" x14ac:dyDescent="0.2">
      <c r="A317" s="13">
        <v>304</v>
      </c>
      <c r="B317" s="13" t="s">
        <v>37</v>
      </c>
      <c r="C317" s="13" t="s">
        <v>90</v>
      </c>
      <c r="D317" s="14" t="s">
        <v>346</v>
      </c>
      <c r="E317" s="13" t="s">
        <v>40</v>
      </c>
      <c r="F317" s="13">
        <v>2303808</v>
      </c>
      <c r="G317" s="13">
        <f>VLOOKUP(D317,[1]Planilha2!$A$2:$W$999,2,0)</f>
        <v>13</v>
      </c>
      <c r="H317" s="13">
        <f>VLOOKUP(D317,[1]Planilha2!$A$2:$W$999,19,0)</f>
        <v>4</v>
      </c>
      <c r="I317" s="13">
        <f>VLOOKUP(D317,[1]Planilha2!$A$2:$W$999,20,0)</f>
        <v>3</v>
      </c>
      <c r="J317" s="13">
        <f>VLOOKUP(D317,[1]Planilha2!$A$2:$W$999,21,0)</f>
        <v>1</v>
      </c>
      <c r="K317" s="13">
        <v>0</v>
      </c>
      <c r="L317" s="13">
        <v>0</v>
      </c>
      <c r="M317" s="13">
        <f>VLOOKUP(D317,[1]Planilha2!$A$2:$W$999,17,0)</f>
        <v>0</v>
      </c>
      <c r="N317" s="13">
        <f>VLOOKUP(D317,[1]Planilha2!$A$2:$W$999,18,0)</f>
        <v>0</v>
      </c>
      <c r="O317" s="13">
        <f>VLOOKUP(D317,[1]Planilha2!$A$2:$W$999,4,0)</f>
        <v>0</v>
      </c>
      <c r="P317" s="13">
        <f>VLOOKUP(D317,[1]Planilha2!$A$2:$W$999,5,0)</f>
        <v>0</v>
      </c>
      <c r="Q317" s="13">
        <f>VLOOKUP(D317,[1]Planilha2!$A$2:$W$999,6,0)</f>
        <v>0</v>
      </c>
      <c r="R317" s="13">
        <f>VLOOKUP(D317,[1]Planilha2!$A$2:$W$999,7,0)</f>
        <v>0</v>
      </c>
      <c r="S317" s="13">
        <f>VLOOKUP(D317,[1]Planilha2!$A$2:$W$999,8,0)</f>
        <v>0</v>
      </c>
      <c r="T317" s="13">
        <f>VLOOKUP(D317,[1]Planilha2!$A$2:$W$999,9,0)</f>
        <v>0</v>
      </c>
      <c r="U317" s="13">
        <f>VLOOKUP(D317,[1]Planilha2!$A$2:$W$999,10,0)</f>
        <v>0</v>
      </c>
      <c r="V317" s="13">
        <f>VLOOKUP(D317,[1]Planilha2!$A$2:$W$999,11,0)</f>
        <v>0</v>
      </c>
      <c r="W317" s="13">
        <f>VLOOKUP(D317,[1]Planilha2!$A$2:$W$899,12,0)</f>
        <v>0</v>
      </c>
      <c r="X317" s="13">
        <f>VLOOKUP(D317,[1]Planilha2!$A$2:$W$999,13,0)</f>
        <v>1</v>
      </c>
      <c r="Y317" s="13">
        <f>VLOOKUP(D317,[1]Planilha2!$A$2:$W$999,14,0)</f>
        <v>0</v>
      </c>
      <c r="Z317" s="13">
        <f>VLOOKUP(D317,[1]Planilha2!$A$2:$W$999,15,0)</f>
        <v>0</v>
      </c>
      <c r="AA317" s="13">
        <f>VLOOKUP(D317,[1]Planilha2!$A$2:$W$999,16,0)</f>
        <v>0</v>
      </c>
    </row>
    <row r="318" spans="1:27" ht="29.1" customHeight="1" x14ac:dyDescent="0.2">
      <c r="A318" s="13">
        <v>305</v>
      </c>
      <c r="B318" s="13" t="s">
        <v>37</v>
      </c>
      <c r="C318" s="13" t="s">
        <v>90</v>
      </c>
      <c r="D318" s="14" t="s">
        <v>347</v>
      </c>
      <c r="E318" s="13" t="s">
        <v>40</v>
      </c>
      <c r="F318" s="13">
        <v>2303907</v>
      </c>
      <c r="G318" s="13">
        <f>VLOOKUP(D318,[1]Planilha2!$A$2:$W$999,2,0)</f>
        <v>7</v>
      </c>
      <c r="H318" s="13">
        <f>VLOOKUP(D318,[1]Planilha2!$A$2:$W$999,19,0)</f>
        <v>3</v>
      </c>
      <c r="I318" s="13">
        <f>VLOOKUP(D318,[1]Planilha2!$A$2:$W$999,20,0)</f>
        <v>6</v>
      </c>
      <c r="J318" s="13">
        <f>VLOOKUP(D318,[1]Planilha2!$A$2:$W$999,21,0)</f>
        <v>1</v>
      </c>
      <c r="K318" s="13">
        <v>0</v>
      </c>
      <c r="L318" s="13">
        <v>0</v>
      </c>
      <c r="M318" s="13">
        <f>VLOOKUP(D318,[1]Planilha2!$A$2:$W$999,17,0)</f>
        <v>0</v>
      </c>
      <c r="N318" s="13">
        <f>VLOOKUP(D318,[1]Planilha2!$A$2:$W$999,18,0)</f>
        <v>0</v>
      </c>
      <c r="O318" s="13">
        <f>VLOOKUP(D318,[1]Planilha2!$A$2:$W$999,4,0)</f>
        <v>0</v>
      </c>
      <c r="P318" s="13">
        <f>VLOOKUP(D318,[1]Planilha2!$A$2:$W$999,5,0)</f>
        <v>0</v>
      </c>
      <c r="Q318" s="13">
        <f>VLOOKUP(D318,[1]Planilha2!$A$2:$W$999,6,0)</f>
        <v>0</v>
      </c>
      <c r="R318" s="13">
        <f>VLOOKUP(D318,[1]Planilha2!$A$2:$W$999,7,0)</f>
        <v>0</v>
      </c>
      <c r="S318" s="13">
        <f>VLOOKUP(D318,[1]Planilha2!$A$2:$W$999,8,0)</f>
        <v>0</v>
      </c>
      <c r="T318" s="13">
        <f>VLOOKUP(D318,[1]Planilha2!$A$2:$W$999,9,0)</f>
        <v>1</v>
      </c>
      <c r="U318" s="13">
        <f>VLOOKUP(D318,[1]Planilha2!$A$2:$W$999,10,0)</f>
        <v>0</v>
      </c>
      <c r="V318" s="13">
        <f>VLOOKUP(D318,[1]Planilha2!$A$2:$W$999,11,0)</f>
        <v>0</v>
      </c>
      <c r="W318" s="13">
        <f>VLOOKUP(D318,[1]Planilha2!$A$2:$W$899,12,0)</f>
        <v>0</v>
      </c>
      <c r="X318" s="13">
        <f>VLOOKUP(D318,[1]Planilha2!$A$2:$W$999,13,0)</f>
        <v>0</v>
      </c>
      <c r="Y318" s="13">
        <f>VLOOKUP(D318,[1]Planilha2!$A$2:$W$999,14,0)</f>
        <v>0</v>
      </c>
      <c r="Z318" s="13">
        <f>VLOOKUP(D318,[1]Planilha2!$A$2:$W$999,15,0)</f>
        <v>0</v>
      </c>
      <c r="AA318" s="13">
        <f>VLOOKUP(D318,[1]Planilha2!$A$2:$W$999,16,0)</f>
        <v>0</v>
      </c>
    </row>
    <row r="319" spans="1:27" ht="29.1" customHeight="1" x14ac:dyDescent="0.2">
      <c r="A319" s="13">
        <v>306</v>
      </c>
      <c r="B319" s="13" t="s">
        <v>37</v>
      </c>
      <c r="C319" s="13" t="s">
        <v>90</v>
      </c>
      <c r="D319" s="14" t="s">
        <v>348</v>
      </c>
      <c r="E319" s="13" t="s">
        <v>40</v>
      </c>
      <c r="F319" s="13">
        <v>2303956</v>
      </c>
      <c r="G319" s="13">
        <f>VLOOKUP(D319,[1]Planilha2!$A$2:$W$999,2,0)</f>
        <v>6</v>
      </c>
      <c r="H319" s="13">
        <f>VLOOKUP(D319,[1]Planilha2!$A$2:$W$999,19,0)</f>
        <v>2</v>
      </c>
      <c r="I319" s="13">
        <f>VLOOKUP(D319,[1]Planilha2!$A$2:$W$999,20,0)</f>
        <v>5</v>
      </c>
      <c r="J319" s="13">
        <f>VLOOKUP(D319,[1]Planilha2!$A$2:$W$999,21,0)</f>
        <v>1</v>
      </c>
      <c r="K319" s="13">
        <v>0</v>
      </c>
      <c r="L319" s="13">
        <v>0</v>
      </c>
      <c r="M319" s="13">
        <f>VLOOKUP(D319,[1]Planilha2!$A$2:$W$999,17,0)</f>
        <v>0</v>
      </c>
      <c r="N319" s="13">
        <f>VLOOKUP(D319,[1]Planilha2!$A$2:$W$999,18,0)</f>
        <v>0</v>
      </c>
      <c r="O319" s="13">
        <f>VLOOKUP(D319,[1]Planilha2!$A$2:$W$999,4,0)</f>
        <v>0</v>
      </c>
      <c r="P319" s="13">
        <f>VLOOKUP(D319,[1]Planilha2!$A$2:$W$999,5,0)</f>
        <v>0</v>
      </c>
      <c r="Q319" s="13">
        <f>VLOOKUP(D319,[1]Planilha2!$A$2:$W$999,6,0)</f>
        <v>0</v>
      </c>
      <c r="R319" s="13">
        <f>VLOOKUP(D319,[1]Planilha2!$A$2:$W$999,7,0)</f>
        <v>0</v>
      </c>
      <c r="S319" s="13">
        <f>VLOOKUP(D319,[1]Planilha2!$A$2:$W$999,8,0)</f>
        <v>0</v>
      </c>
      <c r="T319" s="13">
        <f>VLOOKUP(D319,[1]Planilha2!$A$2:$W$999,9,0)</f>
        <v>1</v>
      </c>
      <c r="U319" s="13">
        <f>VLOOKUP(D319,[1]Planilha2!$A$2:$W$999,10,0)</f>
        <v>0</v>
      </c>
      <c r="V319" s="13">
        <f>VLOOKUP(D319,[1]Planilha2!$A$2:$W$999,11,0)</f>
        <v>0</v>
      </c>
      <c r="W319" s="13">
        <f>VLOOKUP(D319,[1]Planilha2!$A$2:$W$899,12,0)</f>
        <v>0</v>
      </c>
      <c r="X319" s="13">
        <f>VLOOKUP(D319,[1]Planilha2!$A$2:$W$999,13,0)</f>
        <v>0</v>
      </c>
      <c r="Y319" s="13">
        <f>VLOOKUP(D319,[1]Planilha2!$A$2:$W$999,14,0)</f>
        <v>0</v>
      </c>
      <c r="Z319" s="13">
        <f>VLOOKUP(D319,[1]Planilha2!$A$2:$W$999,15,0)</f>
        <v>0</v>
      </c>
      <c r="AA319" s="13">
        <f>VLOOKUP(D319,[1]Planilha2!$A$2:$W$999,16,0)</f>
        <v>0</v>
      </c>
    </row>
    <row r="320" spans="1:27" ht="29.1" customHeight="1" x14ac:dyDescent="0.2">
      <c r="A320" s="13">
        <v>307</v>
      </c>
      <c r="B320" s="13" t="s">
        <v>37</v>
      </c>
      <c r="C320" s="13" t="s">
        <v>90</v>
      </c>
      <c r="D320" s="14" t="s">
        <v>349</v>
      </c>
      <c r="E320" s="13" t="s">
        <v>40</v>
      </c>
      <c r="F320" s="13">
        <v>2304004</v>
      </c>
      <c r="G320" s="13">
        <f>VLOOKUP(D320,[1]Planilha2!$A$2:$W$999,2,0)</f>
        <v>13.5</v>
      </c>
      <c r="H320" s="13">
        <f>VLOOKUP(D320,[1]Planilha2!$A$2:$W$999,19,0)</f>
        <v>3</v>
      </c>
      <c r="I320" s="13">
        <f>VLOOKUP(D320,[1]Planilha2!$A$2:$W$999,20,0)</f>
        <v>3</v>
      </c>
      <c r="J320" s="13">
        <f>VLOOKUP(D320,[1]Planilha2!$A$2:$W$999,21,0)</f>
        <v>0</v>
      </c>
      <c r="K320" s="13">
        <v>0</v>
      </c>
      <c r="L320" s="13">
        <v>0</v>
      </c>
      <c r="M320" s="13">
        <f>VLOOKUP(D320,[1]Planilha2!$A$2:$W$999,17,0)</f>
        <v>0</v>
      </c>
      <c r="N320" s="13">
        <f>VLOOKUP(D320,[1]Planilha2!$A$2:$W$999,18,0)</f>
        <v>0</v>
      </c>
      <c r="O320" s="13">
        <f>VLOOKUP(D320,[1]Planilha2!$A$2:$W$999,4,0)</f>
        <v>0</v>
      </c>
      <c r="P320" s="13">
        <f>VLOOKUP(D320,[1]Planilha2!$A$2:$W$999,5,0)</f>
        <v>0</v>
      </c>
      <c r="Q320" s="13">
        <f>VLOOKUP(D320,[1]Planilha2!$A$2:$W$999,6,0)</f>
        <v>0</v>
      </c>
      <c r="R320" s="13">
        <f>VLOOKUP(D320,[1]Planilha2!$A$2:$W$999,7,0)</f>
        <v>0</v>
      </c>
      <c r="S320" s="13">
        <f>VLOOKUP(D320,[1]Planilha2!$A$2:$W$999,8,0)</f>
        <v>0</v>
      </c>
      <c r="T320" s="13">
        <f>VLOOKUP(D320,[1]Planilha2!$A$2:$W$999,9,0)</f>
        <v>1</v>
      </c>
      <c r="U320" s="13">
        <f>VLOOKUP(D320,[1]Planilha2!$A$2:$W$999,10,0)</f>
        <v>0</v>
      </c>
      <c r="V320" s="13">
        <f>VLOOKUP(D320,[1]Planilha2!$A$2:$W$999,11,0)</f>
        <v>0</v>
      </c>
      <c r="W320" s="13">
        <f>VLOOKUP(D320,[1]Planilha2!$A$2:$W$899,12,0)</f>
        <v>0</v>
      </c>
      <c r="X320" s="13">
        <f>VLOOKUP(D320,[1]Planilha2!$A$2:$W$999,13,0)</f>
        <v>0</v>
      </c>
      <c r="Y320" s="13">
        <f>VLOOKUP(D320,[1]Planilha2!$A$2:$W$999,14,0)</f>
        <v>0</v>
      </c>
      <c r="Z320" s="13">
        <f>VLOOKUP(D320,[1]Planilha2!$A$2:$W$999,15,0)</f>
        <v>0</v>
      </c>
      <c r="AA320" s="13">
        <f>VLOOKUP(D320,[1]Planilha2!$A$2:$W$999,16,0)</f>
        <v>0</v>
      </c>
    </row>
    <row r="321" spans="1:27" ht="29.1" customHeight="1" x14ac:dyDescent="0.2">
      <c r="A321" s="13">
        <v>308</v>
      </c>
      <c r="B321" s="13" t="s">
        <v>37</v>
      </c>
      <c r="C321" s="13" t="s">
        <v>90</v>
      </c>
      <c r="D321" s="14" t="s">
        <v>350</v>
      </c>
      <c r="E321" s="13" t="s">
        <v>40</v>
      </c>
      <c r="F321" s="13">
        <v>2304236</v>
      </c>
      <c r="G321" s="13">
        <f>VLOOKUP(D321,[1]Planilha2!$A$2:$W$999,2,0)</f>
        <v>5</v>
      </c>
      <c r="H321" s="13">
        <f>VLOOKUP(D321,[1]Planilha2!$A$2:$W$999,19,0)</f>
        <v>1</v>
      </c>
      <c r="I321" s="13">
        <f>VLOOKUP(D321,[1]Planilha2!$A$2:$W$999,20,0)</f>
        <v>4</v>
      </c>
      <c r="J321" s="13">
        <f>VLOOKUP(D321,[1]Planilha2!$A$2:$W$999,21,0)</f>
        <v>0</v>
      </c>
      <c r="K321" s="13">
        <v>0</v>
      </c>
      <c r="L321" s="13">
        <v>0</v>
      </c>
      <c r="M321" s="13">
        <f>VLOOKUP(D321,[1]Planilha2!$A$2:$W$999,17,0)</f>
        <v>0</v>
      </c>
      <c r="N321" s="13">
        <f>VLOOKUP(D321,[1]Planilha2!$A$2:$W$999,18,0)</f>
        <v>0</v>
      </c>
      <c r="O321" s="13">
        <f>VLOOKUP(D321,[1]Planilha2!$A$2:$W$999,4,0)</f>
        <v>0</v>
      </c>
      <c r="P321" s="13">
        <f>VLOOKUP(D321,[1]Planilha2!$A$2:$W$999,5,0)</f>
        <v>0</v>
      </c>
      <c r="Q321" s="13">
        <f>VLOOKUP(D321,[1]Planilha2!$A$2:$W$999,6,0)</f>
        <v>0</v>
      </c>
      <c r="R321" s="13">
        <f>VLOOKUP(D321,[1]Planilha2!$A$2:$W$999,7,0)</f>
        <v>0</v>
      </c>
      <c r="S321" s="13">
        <f>VLOOKUP(D321,[1]Planilha2!$A$2:$W$999,8,0)</f>
        <v>0</v>
      </c>
      <c r="T321" s="13">
        <f>VLOOKUP(D321,[1]Planilha2!$A$2:$W$999,9,0)</f>
        <v>1</v>
      </c>
      <c r="U321" s="13">
        <f>VLOOKUP(D321,[1]Planilha2!$A$2:$W$999,10,0)</f>
        <v>0</v>
      </c>
      <c r="V321" s="13">
        <f>VLOOKUP(D321,[1]Planilha2!$A$2:$W$999,11,0)</f>
        <v>0</v>
      </c>
      <c r="W321" s="13">
        <f>VLOOKUP(D321,[1]Planilha2!$A$2:$W$899,12,0)</f>
        <v>0</v>
      </c>
      <c r="X321" s="13">
        <f>VLOOKUP(D321,[1]Planilha2!$A$2:$W$999,13,0)</f>
        <v>0</v>
      </c>
      <c r="Y321" s="13">
        <f>VLOOKUP(D321,[1]Planilha2!$A$2:$W$999,14,0)</f>
        <v>0</v>
      </c>
      <c r="Z321" s="13">
        <f>VLOOKUP(D321,[1]Planilha2!$A$2:$W$999,15,0)</f>
        <v>0</v>
      </c>
      <c r="AA321" s="13">
        <f>VLOOKUP(D321,[1]Planilha2!$A$2:$W$999,16,0)</f>
        <v>0</v>
      </c>
    </row>
    <row r="322" spans="1:27" ht="29.1" customHeight="1" x14ac:dyDescent="0.2">
      <c r="A322" s="13">
        <v>309</v>
      </c>
      <c r="B322" s="13" t="s">
        <v>37</v>
      </c>
      <c r="C322" s="13" t="s">
        <v>90</v>
      </c>
      <c r="D322" s="14" t="s">
        <v>351</v>
      </c>
      <c r="E322" s="13" t="s">
        <v>40</v>
      </c>
      <c r="F322" s="13">
        <v>2304251</v>
      </c>
      <c r="G322" s="13">
        <f>VLOOKUP(D322,[1]Planilha2!$A$2:$W$999,2,0)</f>
        <v>6</v>
      </c>
      <c r="H322" s="13">
        <f>VLOOKUP(D322,[1]Planilha2!$A$2:$W$999,19,0)</f>
        <v>0</v>
      </c>
      <c r="I322" s="13">
        <f>VLOOKUP(D322,[1]Planilha2!$A$2:$W$999,20,0)</f>
        <v>3</v>
      </c>
      <c r="J322" s="13">
        <f>VLOOKUP(D322,[1]Planilha2!$A$2:$W$999,21,0)</f>
        <v>1</v>
      </c>
      <c r="K322" s="13">
        <v>0</v>
      </c>
      <c r="L322" s="13">
        <v>0</v>
      </c>
      <c r="M322" s="13">
        <f>VLOOKUP(D322,[1]Planilha2!$A$2:$W$999,17,0)</f>
        <v>0</v>
      </c>
      <c r="N322" s="13">
        <f>VLOOKUP(D322,[1]Planilha2!$A$2:$W$999,18,0)</f>
        <v>0</v>
      </c>
      <c r="O322" s="13">
        <f>VLOOKUP(D322,[1]Planilha2!$A$2:$W$999,4,0)</f>
        <v>0</v>
      </c>
      <c r="P322" s="13">
        <f>VLOOKUP(D322,[1]Planilha2!$A$2:$W$999,5,0)</f>
        <v>0</v>
      </c>
      <c r="Q322" s="13">
        <f>VLOOKUP(D322,[1]Planilha2!$A$2:$W$999,6,0)</f>
        <v>0</v>
      </c>
      <c r="R322" s="13">
        <f>VLOOKUP(D322,[1]Planilha2!$A$2:$W$999,7,0)</f>
        <v>0</v>
      </c>
      <c r="S322" s="13">
        <f>VLOOKUP(D322,[1]Planilha2!$A$2:$W$999,8,0)</f>
        <v>0</v>
      </c>
      <c r="T322" s="13">
        <f>VLOOKUP(D322,[1]Planilha2!$A$2:$W$999,9,0)</f>
        <v>0</v>
      </c>
      <c r="U322" s="13">
        <f>VLOOKUP(D322,[1]Planilha2!$A$2:$W$999,10,0)</f>
        <v>0</v>
      </c>
      <c r="V322" s="13">
        <f>VLOOKUP(D322,[1]Planilha2!$A$2:$W$999,11,0)</f>
        <v>0</v>
      </c>
      <c r="W322" s="13">
        <f>VLOOKUP(D322,[1]Planilha2!$A$2:$W$899,12,0)</f>
        <v>0</v>
      </c>
      <c r="X322" s="13">
        <f>VLOOKUP(D322,[1]Planilha2!$A$2:$W$999,13,0)</f>
        <v>0</v>
      </c>
      <c r="Y322" s="13">
        <f>VLOOKUP(D322,[1]Planilha2!$A$2:$W$999,14,0)</f>
        <v>1</v>
      </c>
      <c r="Z322" s="13">
        <f>VLOOKUP(D322,[1]Planilha2!$A$2:$W$999,15,0)</f>
        <v>0</v>
      </c>
      <c r="AA322" s="13">
        <f>VLOOKUP(D322,[1]Planilha2!$A$2:$W$999,16,0)</f>
        <v>0</v>
      </c>
    </row>
    <row r="323" spans="1:27" ht="29.1" customHeight="1" x14ac:dyDescent="0.2">
      <c r="A323" s="13">
        <v>310</v>
      </c>
      <c r="B323" s="13" t="s">
        <v>37</v>
      </c>
      <c r="C323" s="13" t="s">
        <v>90</v>
      </c>
      <c r="D323" s="14" t="s">
        <v>352</v>
      </c>
      <c r="E323" s="13" t="s">
        <v>40</v>
      </c>
      <c r="F323" s="13">
        <v>2304301</v>
      </c>
      <c r="G323" s="13">
        <f>VLOOKUP(D323,[1]Planilha2!$A$2:$W$999,2,0)</f>
        <v>5</v>
      </c>
      <c r="H323" s="13">
        <f>VLOOKUP(D323,[1]Planilha2!$A$2:$W$999,19,0)</f>
        <v>2</v>
      </c>
      <c r="I323" s="13">
        <f>VLOOKUP(D323,[1]Planilha2!$A$2:$W$999,20,0)</f>
        <v>4</v>
      </c>
      <c r="J323" s="13">
        <f>VLOOKUP(D323,[1]Planilha2!$A$2:$W$999,21,0)</f>
        <v>0</v>
      </c>
      <c r="K323" s="13">
        <v>0</v>
      </c>
      <c r="L323" s="13">
        <v>0</v>
      </c>
      <c r="M323" s="13">
        <f>VLOOKUP(D323,[1]Planilha2!$A$2:$W$999,17,0)</f>
        <v>0</v>
      </c>
      <c r="N323" s="13">
        <f>VLOOKUP(D323,[1]Planilha2!$A$2:$W$999,18,0)</f>
        <v>0</v>
      </c>
      <c r="O323" s="13">
        <f>VLOOKUP(D323,[1]Planilha2!$A$2:$W$999,4,0)</f>
        <v>0</v>
      </c>
      <c r="P323" s="13">
        <f>VLOOKUP(D323,[1]Planilha2!$A$2:$W$999,5,0)</f>
        <v>0</v>
      </c>
      <c r="Q323" s="13">
        <f>VLOOKUP(D323,[1]Planilha2!$A$2:$W$999,6,0)</f>
        <v>0</v>
      </c>
      <c r="R323" s="13">
        <f>VLOOKUP(D323,[1]Planilha2!$A$2:$W$999,7,0)</f>
        <v>0</v>
      </c>
      <c r="S323" s="13">
        <f>VLOOKUP(D323,[1]Planilha2!$A$2:$W$999,8,0)</f>
        <v>0</v>
      </c>
      <c r="T323" s="13">
        <f>VLOOKUP(D323,[1]Planilha2!$A$2:$W$999,9,0)</f>
        <v>0</v>
      </c>
      <c r="U323" s="13">
        <f>VLOOKUP(D323,[1]Planilha2!$A$2:$W$999,10,0)</f>
        <v>0</v>
      </c>
      <c r="V323" s="13">
        <f>VLOOKUP(D323,[1]Planilha2!$A$2:$W$999,11,0)</f>
        <v>0</v>
      </c>
      <c r="W323" s="13">
        <f>VLOOKUP(D323,[1]Planilha2!$A$2:$W$899,12,0)</f>
        <v>0</v>
      </c>
      <c r="X323" s="13">
        <f>VLOOKUP(D323,[1]Planilha2!$A$2:$W$999,13,0)</f>
        <v>0</v>
      </c>
      <c r="Y323" s="13">
        <f>VLOOKUP(D323,[1]Planilha2!$A$2:$W$999,14,0)</f>
        <v>1</v>
      </c>
      <c r="Z323" s="13">
        <f>VLOOKUP(D323,[1]Planilha2!$A$2:$W$999,15,0)</f>
        <v>0</v>
      </c>
      <c r="AA323" s="13">
        <f>VLOOKUP(D323,[1]Planilha2!$A$2:$W$999,16,0)</f>
        <v>0</v>
      </c>
    </row>
    <row r="324" spans="1:27" ht="29.1" customHeight="1" x14ac:dyDescent="0.2">
      <c r="A324" s="13">
        <v>311</v>
      </c>
      <c r="B324" s="13" t="s">
        <v>37</v>
      </c>
      <c r="C324" s="13" t="s">
        <v>90</v>
      </c>
      <c r="D324" s="14" t="s">
        <v>353</v>
      </c>
      <c r="E324" s="13" t="s">
        <v>40</v>
      </c>
      <c r="F324" s="13">
        <v>2304350</v>
      </c>
      <c r="G324" s="13">
        <f>VLOOKUP(D324,[1]Planilha2!$A$2:$W$999,2,0)</f>
        <v>7.5</v>
      </c>
      <c r="H324" s="13">
        <f>VLOOKUP(D324,[1]Planilha2!$A$2:$W$999,19,0)</f>
        <v>2</v>
      </c>
      <c r="I324" s="13">
        <f>VLOOKUP(D324,[1]Planilha2!$A$2:$W$999,20,0)</f>
        <v>9</v>
      </c>
      <c r="J324" s="13">
        <f>VLOOKUP(D324,[1]Planilha2!$A$2:$W$999,21,0)</f>
        <v>1</v>
      </c>
      <c r="K324" s="13">
        <v>0</v>
      </c>
      <c r="L324" s="13">
        <v>0</v>
      </c>
      <c r="M324" s="13">
        <f>VLOOKUP(D324,[1]Planilha2!$A$2:$W$999,17,0)</f>
        <v>0</v>
      </c>
      <c r="N324" s="13">
        <f>VLOOKUP(D324,[1]Planilha2!$A$2:$W$999,18,0)</f>
        <v>0</v>
      </c>
      <c r="O324" s="13">
        <f>VLOOKUP(D324,[1]Planilha2!$A$2:$W$999,4,0)</f>
        <v>0</v>
      </c>
      <c r="P324" s="13">
        <f>VLOOKUP(D324,[1]Planilha2!$A$2:$W$999,5,0)</f>
        <v>0</v>
      </c>
      <c r="Q324" s="13">
        <f>VLOOKUP(D324,[1]Planilha2!$A$2:$W$999,6,0)</f>
        <v>0</v>
      </c>
      <c r="R324" s="13">
        <f>VLOOKUP(D324,[1]Planilha2!$A$2:$W$999,7,0)</f>
        <v>0</v>
      </c>
      <c r="S324" s="13">
        <f>VLOOKUP(D324,[1]Planilha2!$A$2:$W$999,8,0)</f>
        <v>0</v>
      </c>
      <c r="T324" s="13">
        <f>VLOOKUP(D324,[1]Planilha2!$A$2:$W$999,9,0)</f>
        <v>1</v>
      </c>
      <c r="U324" s="13">
        <f>VLOOKUP(D324,[1]Planilha2!$A$2:$W$999,10,0)</f>
        <v>0</v>
      </c>
      <c r="V324" s="13">
        <f>VLOOKUP(D324,[1]Planilha2!$A$2:$W$999,11,0)</f>
        <v>0</v>
      </c>
      <c r="W324" s="13">
        <f>VLOOKUP(D324,[1]Planilha2!$A$2:$W$899,12,0)</f>
        <v>0</v>
      </c>
      <c r="X324" s="13">
        <f>VLOOKUP(D324,[1]Planilha2!$A$2:$W$999,13,0)</f>
        <v>0</v>
      </c>
      <c r="Y324" s="13">
        <f>VLOOKUP(D324,[1]Planilha2!$A$2:$W$999,14,0)</f>
        <v>0</v>
      </c>
      <c r="Z324" s="13">
        <f>VLOOKUP(D324,[1]Planilha2!$A$2:$W$999,15,0)</f>
        <v>0</v>
      </c>
      <c r="AA324" s="13">
        <f>VLOOKUP(D324,[1]Planilha2!$A$2:$W$999,16,0)</f>
        <v>0</v>
      </c>
    </row>
    <row r="325" spans="1:27" ht="29.1" customHeight="1" x14ac:dyDescent="0.2">
      <c r="A325" s="13">
        <v>312</v>
      </c>
      <c r="B325" s="13" t="s">
        <v>37</v>
      </c>
      <c r="C325" s="13" t="s">
        <v>90</v>
      </c>
      <c r="D325" s="14" t="s">
        <v>354</v>
      </c>
      <c r="E325" s="13" t="s">
        <v>40</v>
      </c>
      <c r="F325" s="13">
        <v>2304459</v>
      </c>
      <c r="G325" s="13">
        <f>VLOOKUP(D325,[1]Planilha2!$A$2:$W$999,2,0)</f>
        <v>4.5</v>
      </c>
      <c r="H325" s="13">
        <f>VLOOKUP(D325,[1]Planilha2!$A$2:$W$999,19,0)</f>
        <v>2</v>
      </c>
      <c r="I325" s="13">
        <f>VLOOKUP(D325,[1]Planilha2!$A$2:$W$999,20,0)</f>
        <v>3</v>
      </c>
      <c r="J325" s="13">
        <f>VLOOKUP(D325,[1]Planilha2!$A$2:$W$999,21,0)</f>
        <v>2</v>
      </c>
      <c r="K325" s="13">
        <v>0</v>
      </c>
      <c r="L325" s="13">
        <v>0</v>
      </c>
      <c r="M325" s="13">
        <f>VLOOKUP(D325,[1]Planilha2!$A$2:$W$999,17,0)</f>
        <v>0</v>
      </c>
      <c r="N325" s="13">
        <f>VLOOKUP(D325,[1]Planilha2!$A$2:$W$999,18,0)</f>
        <v>0</v>
      </c>
      <c r="O325" s="13">
        <f>VLOOKUP(D325,[1]Planilha2!$A$2:$W$999,4,0)</f>
        <v>0</v>
      </c>
      <c r="P325" s="13">
        <f>VLOOKUP(D325,[1]Planilha2!$A$2:$W$999,5,0)</f>
        <v>0</v>
      </c>
      <c r="Q325" s="13">
        <f>VLOOKUP(D325,[1]Planilha2!$A$2:$W$999,6,0)</f>
        <v>0</v>
      </c>
      <c r="R325" s="13">
        <f>VLOOKUP(D325,[1]Planilha2!$A$2:$W$999,7,0)</f>
        <v>0</v>
      </c>
      <c r="S325" s="13">
        <f>VLOOKUP(D325,[1]Planilha2!$A$2:$W$999,8,0)</f>
        <v>0</v>
      </c>
      <c r="T325" s="13">
        <f>VLOOKUP(D325,[1]Planilha2!$A$2:$W$999,9,0)</f>
        <v>0</v>
      </c>
      <c r="U325" s="13">
        <f>VLOOKUP(D325,[1]Planilha2!$A$2:$W$999,10,0)</f>
        <v>0</v>
      </c>
      <c r="V325" s="13">
        <f>VLOOKUP(D325,[1]Planilha2!$A$2:$W$999,11,0)</f>
        <v>0</v>
      </c>
      <c r="W325" s="13">
        <f>VLOOKUP(D325,[1]Planilha2!$A$2:$W$899,12,0)</f>
        <v>0</v>
      </c>
      <c r="X325" s="13">
        <f>VLOOKUP(D325,[1]Planilha2!$A$2:$W$999,13,0)</f>
        <v>0</v>
      </c>
      <c r="Y325" s="13">
        <f>VLOOKUP(D325,[1]Planilha2!$A$2:$W$999,14,0)</f>
        <v>0</v>
      </c>
      <c r="Z325" s="13">
        <f>VLOOKUP(D325,[1]Planilha2!$A$2:$W$999,15,0)</f>
        <v>0</v>
      </c>
      <c r="AA325" s="13">
        <f>VLOOKUP(D325,[1]Planilha2!$A$2:$W$999,16,0)</f>
        <v>0</v>
      </c>
    </row>
    <row r="326" spans="1:27" ht="29.1" customHeight="1" x14ac:dyDescent="0.2">
      <c r="A326" s="13">
        <v>313</v>
      </c>
      <c r="B326" s="13" t="s">
        <v>37</v>
      </c>
      <c r="C326" s="13" t="s">
        <v>90</v>
      </c>
      <c r="D326" s="14" t="s">
        <v>355</v>
      </c>
      <c r="E326" s="13" t="s">
        <v>40</v>
      </c>
      <c r="F326" s="13">
        <v>2304509</v>
      </c>
      <c r="G326" s="13">
        <f>VLOOKUP(D326,[1]Planilha2!$A$2:$W$999,2,0)</f>
        <v>5</v>
      </c>
      <c r="H326" s="13">
        <f>VLOOKUP(D326,[1]Planilha2!$A$2:$W$999,19,0)</f>
        <v>4</v>
      </c>
      <c r="I326" s="13">
        <f>VLOOKUP(D326,[1]Planilha2!$A$2:$W$999,20,0)</f>
        <v>3</v>
      </c>
      <c r="J326" s="13">
        <f>VLOOKUP(D326,[1]Planilha2!$A$2:$W$999,21,0)</f>
        <v>1</v>
      </c>
      <c r="K326" s="13">
        <v>0</v>
      </c>
      <c r="L326" s="13">
        <v>0</v>
      </c>
      <c r="M326" s="13">
        <f>VLOOKUP(D326,[1]Planilha2!$A$2:$W$999,17,0)</f>
        <v>0</v>
      </c>
      <c r="N326" s="13">
        <f>VLOOKUP(D326,[1]Planilha2!$A$2:$W$999,18,0)</f>
        <v>0</v>
      </c>
      <c r="O326" s="13">
        <f>VLOOKUP(D326,[1]Planilha2!$A$2:$W$999,4,0)</f>
        <v>0</v>
      </c>
      <c r="P326" s="13">
        <f>VLOOKUP(D326,[1]Planilha2!$A$2:$W$999,5,0)</f>
        <v>0</v>
      </c>
      <c r="Q326" s="13">
        <f>VLOOKUP(D326,[1]Planilha2!$A$2:$W$999,6,0)</f>
        <v>0</v>
      </c>
      <c r="R326" s="13">
        <f>VLOOKUP(D326,[1]Planilha2!$A$2:$W$999,7,0)</f>
        <v>0</v>
      </c>
      <c r="S326" s="13">
        <f>VLOOKUP(D326,[1]Planilha2!$A$2:$W$999,8,0)</f>
        <v>0</v>
      </c>
      <c r="T326" s="13">
        <f>VLOOKUP(D326,[1]Planilha2!$A$2:$W$999,9,0)</f>
        <v>0</v>
      </c>
      <c r="U326" s="13">
        <f>VLOOKUP(D326,[1]Planilha2!$A$2:$W$999,10,0)</f>
        <v>0</v>
      </c>
      <c r="V326" s="13">
        <f>VLOOKUP(D326,[1]Planilha2!$A$2:$W$999,11,0)</f>
        <v>0</v>
      </c>
      <c r="W326" s="13">
        <f>VLOOKUP(D326,[1]Planilha2!$A$2:$W$899,12,0)</f>
        <v>0</v>
      </c>
      <c r="X326" s="13">
        <f>VLOOKUP(D326,[1]Planilha2!$A$2:$W$999,13,0)</f>
        <v>0</v>
      </c>
      <c r="Y326" s="13">
        <f>VLOOKUP(D326,[1]Planilha2!$A$2:$W$999,14,0)</f>
        <v>1</v>
      </c>
      <c r="Z326" s="13">
        <f>VLOOKUP(D326,[1]Planilha2!$A$2:$W$999,15,0)</f>
        <v>0</v>
      </c>
      <c r="AA326" s="13">
        <f>VLOOKUP(D326,[1]Planilha2!$A$2:$W$999,16,0)</f>
        <v>0</v>
      </c>
    </row>
    <row r="327" spans="1:27" ht="29.1" customHeight="1" x14ac:dyDescent="0.2">
      <c r="A327" s="13">
        <v>314</v>
      </c>
      <c r="B327" s="13" t="s">
        <v>37</v>
      </c>
      <c r="C327" s="13" t="s">
        <v>90</v>
      </c>
      <c r="D327" s="14" t="s">
        <v>356</v>
      </c>
      <c r="E327" s="13" t="s">
        <v>40</v>
      </c>
      <c r="F327" s="13">
        <v>2304657</v>
      </c>
      <c r="G327" s="13">
        <f>VLOOKUP(D327,[1]Planilha2!$A$2:$W$999,2,0)</f>
        <v>4.5</v>
      </c>
      <c r="H327" s="13">
        <f>VLOOKUP(D327,[1]Planilha2!$A$2:$W$999,19,0)</f>
        <v>0</v>
      </c>
      <c r="I327" s="13">
        <f>VLOOKUP(D327,[1]Planilha2!$A$2:$W$999,20,0)</f>
        <v>12</v>
      </c>
      <c r="J327" s="13">
        <f>VLOOKUP(D327,[1]Planilha2!$A$2:$W$999,21,0)</f>
        <v>1</v>
      </c>
      <c r="K327" s="13">
        <v>0</v>
      </c>
      <c r="L327" s="13">
        <v>0</v>
      </c>
      <c r="M327" s="13">
        <f>VLOOKUP(D327,[1]Planilha2!$A$2:$W$999,17,0)</f>
        <v>0</v>
      </c>
      <c r="N327" s="13">
        <f>VLOOKUP(D327,[1]Planilha2!$A$2:$W$999,18,0)</f>
        <v>0</v>
      </c>
      <c r="O327" s="13">
        <f>VLOOKUP(D327,[1]Planilha2!$A$2:$W$999,4,0)</f>
        <v>0</v>
      </c>
      <c r="P327" s="13">
        <f>VLOOKUP(D327,[1]Planilha2!$A$2:$W$999,5,0)</f>
        <v>0</v>
      </c>
      <c r="Q327" s="13">
        <f>VLOOKUP(D327,[1]Planilha2!$A$2:$W$999,6,0)</f>
        <v>0</v>
      </c>
      <c r="R327" s="13">
        <f>VLOOKUP(D327,[1]Planilha2!$A$2:$W$999,7,0)</f>
        <v>0</v>
      </c>
      <c r="S327" s="13">
        <f>VLOOKUP(D327,[1]Planilha2!$A$2:$W$999,8,0)</f>
        <v>0</v>
      </c>
      <c r="T327" s="13">
        <f>VLOOKUP(D327,[1]Planilha2!$A$2:$W$999,9,0)</f>
        <v>0</v>
      </c>
      <c r="U327" s="13">
        <f>VLOOKUP(D327,[1]Planilha2!$A$2:$W$999,10,0)</f>
        <v>0</v>
      </c>
      <c r="V327" s="13">
        <f>VLOOKUP(D327,[1]Planilha2!$A$2:$W$999,11,0)</f>
        <v>0</v>
      </c>
      <c r="W327" s="13">
        <f>VLOOKUP(D327,[1]Planilha2!$A$2:$W$899,12,0)</f>
        <v>0</v>
      </c>
      <c r="X327" s="13">
        <f>VLOOKUP(D327,[1]Planilha2!$A$2:$W$999,13,0)</f>
        <v>0</v>
      </c>
      <c r="Y327" s="13">
        <f>VLOOKUP(D327,[1]Planilha2!$A$2:$W$999,14,0)</f>
        <v>1</v>
      </c>
      <c r="Z327" s="13">
        <f>VLOOKUP(D327,[1]Planilha2!$A$2:$W$999,15,0)</f>
        <v>0</v>
      </c>
      <c r="AA327" s="13">
        <f>VLOOKUP(D327,[1]Planilha2!$A$2:$W$999,16,0)</f>
        <v>0</v>
      </c>
    </row>
    <row r="328" spans="1:27" ht="29.1" customHeight="1" x14ac:dyDescent="0.2">
      <c r="A328" s="13">
        <v>315</v>
      </c>
      <c r="B328" s="13" t="s">
        <v>37</v>
      </c>
      <c r="C328" s="13" t="s">
        <v>90</v>
      </c>
      <c r="D328" s="14" t="s">
        <v>357</v>
      </c>
      <c r="E328" s="13" t="s">
        <v>40</v>
      </c>
      <c r="F328" s="13">
        <v>2304954</v>
      </c>
      <c r="G328" s="13">
        <f>VLOOKUP(D328,[1]Planilha2!$A$2:$W$999,2,0)</f>
        <v>4.5</v>
      </c>
      <c r="H328" s="13">
        <f>VLOOKUP(D328,[1]Planilha2!$A$2:$W$999,19,0)</f>
        <v>3</v>
      </c>
      <c r="I328" s="13">
        <f>VLOOKUP(D328,[1]Planilha2!$A$2:$W$999,20,0)</f>
        <v>4</v>
      </c>
      <c r="J328" s="13">
        <f>VLOOKUP(D328,[1]Planilha2!$A$2:$W$999,21,0)</f>
        <v>2</v>
      </c>
      <c r="K328" s="13">
        <v>0</v>
      </c>
      <c r="L328" s="13">
        <v>0</v>
      </c>
      <c r="M328" s="13">
        <f>VLOOKUP(D328,[1]Planilha2!$A$2:$W$999,17,0)</f>
        <v>0</v>
      </c>
      <c r="N328" s="13">
        <f>VLOOKUP(D328,[1]Planilha2!$A$2:$W$999,18,0)</f>
        <v>0</v>
      </c>
      <c r="O328" s="13">
        <f>VLOOKUP(D328,[1]Planilha2!$A$2:$W$999,4,0)</f>
        <v>0</v>
      </c>
      <c r="P328" s="13">
        <f>VLOOKUP(D328,[1]Planilha2!$A$2:$W$999,5,0)</f>
        <v>0</v>
      </c>
      <c r="Q328" s="13">
        <f>VLOOKUP(D328,[1]Planilha2!$A$2:$W$999,6,0)</f>
        <v>0</v>
      </c>
      <c r="R328" s="13">
        <f>VLOOKUP(D328,[1]Planilha2!$A$2:$W$999,7,0)</f>
        <v>0</v>
      </c>
      <c r="S328" s="13">
        <f>VLOOKUP(D328,[1]Planilha2!$A$2:$W$999,8,0)</f>
        <v>0</v>
      </c>
      <c r="T328" s="13">
        <f>VLOOKUP(D328,[1]Planilha2!$A$2:$W$999,9,0)</f>
        <v>0</v>
      </c>
      <c r="U328" s="13">
        <f>VLOOKUP(D328,[1]Planilha2!$A$2:$W$999,10,0)</f>
        <v>0</v>
      </c>
      <c r="V328" s="13">
        <f>VLOOKUP(D328,[1]Planilha2!$A$2:$W$999,11,0)</f>
        <v>0</v>
      </c>
      <c r="W328" s="13">
        <f>VLOOKUP(D328,[1]Planilha2!$A$2:$W$899,12,0)</f>
        <v>0</v>
      </c>
      <c r="X328" s="13">
        <f>VLOOKUP(D328,[1]Planilha2!$A$2:$W$999,13,0)</f>
        <v>0</v>
      </c>
      <c r="Y328" s="13">
        <f>VLOOKUP(D328,[1]Planilha2!$A$2:$W$999,14,0)</f>
        <v>0</v>
      </c>
      <c r="Z328" s="13">
        <f>VLOOKUP(D328,[1]Planilha2!$A$2:$W$999,15,0)</f>
        <v>0</v>
      </c>
      <c r="AA328" s="13">
        <f>VLOOKUP(D328,[1]Planilha2!$A$2:$W$999,16,0)</f>
        <v>0</v>
      </c>
    </row>
    <row r="329" spans="1:27" ht="29.1" customHeight="1" x14ac:dyDescent="0.2">
      <c r="A329" s="13">
        <v>316</v>
      </c>
      <c r="B329" s="13" t="s">
        <v>37</v>
      </c>
      <c r="C329" s="13" t="s">
        <v>90</v>
      </c>
      <c r="D329" s="14" t="s">
        <v>358</v>
      </c>
      <c r="E329" s="13" t="s">
        <v>40</v>
      </c>
      <c r="F329" s="13">
        <v>2305001</v>
      </c>
      <c r="G329" s="13">
        <f>VLOOKUP(D329,[1]Planilha2!$A$2:$W$999,2,0)</f>
        <v>14</v>
      </c>
      <c r="H329" s="13">
        <f>VLOOKUP(D329,[1]Planilha2!$A$2:$W$999,19,0)</f>
        <v>2</v>
      </c>
      <c r="I329" s="13">
        <f>VLOOKUP(D329,[1]Planilha2!$A$2:$W$999,20,0)</f>
        <v>8</v>
      </c>
      <c r="J329" s="13">
        <f>VLOOKUP(D329,[1]Planilha2!$A$2:$W$999,21,0)</f>
        <v>1</v>
      </c>
      <c r="K329" s="13">
        <v>0</v>
      </c>
      <c r="L329" s="13">
        <v>0</v>
      </c>
      <c r="M329" s="13">
        <f>VLOOKUP(D329,[1]Planilha2!$A$2:$W$999,17,0)</f>
        <v>0</v>
      </c>
      <c r="N329" s="13">
        <f>VLOOKUP(D329,[1]Planilha2!$A$2:$W$999,18,0)</f>
        <v>0</v>
      </c>
      <c r="O329" s="13">
        <f>VLOOKUP(D329,[1]Planilha2!$A$2:$W$999,4,0)</f>
        <v>0</v>
      </c>
      <c r="P329" s="13">
        <f>VLOOKUP(D329,[1]Planilha2!$A$2:$W$999,5,0)</f>
        <v>0</v>
      </c>
      <c r="Q329" s="13">
        <f>VLOOKUP(D329,[1]Planilha2!$A$2:$W$999,6,0)</f>
        <v>0</v>
      </c>
      <c r="R329" s="13">
        <f>VLOOKUP(D329,[1]Planilha2!$A$2:$W$999,7,0)</f>
        <v>0</v>
      </c>
      <c r="S329" s="13">
        <f>VLOOKUP(D329,[1]Planilha2!$A$2:$W$999,8,0)</f>
        <v>0</v>
      </c>
      <c r="T329" s="13">
        <f>VLOOKUP(D329,[1]Planilha2!$A$2:$W$999,9,0)</f>
        <v>1</v>
      </c>
      <c r="U329" s="13">
        <f>VLOOKUP(D329,[1]Planilha2!$A$2:$W$999,10,0)</f>
        <v>0</v>
      </c>
      <c r="V329" s="13">
        <f>VLOOKUP(D329,[1]Planilha2!$A$2:$W$999,11,0)</f>
        <v>0</v>
      </c>
      <c r="W329" s="13">
        <f>VLOOKUP(D329,[1]Planilha2!$A$2:$W$899,12,0)</f>
        <v>0</v>
      </c>
      <c r="X329" s="13">
        <f>VLOOKUP(D329,[1]Planilha2!$A$2:$W$999,13,0)</f>
        <v>0</v>
      </c>
      <c r="Y329" s="13">
        <f>VLOOKUP(D329,[1]Planilha2!$A$2:$W$999,14,0)</f>
        <v>0</v>
      </c>
      <c r="Z329" s="13">
        <f>VLOOKUP(D329,[1]Planilha2!$A$2:$W$999,15,0)</f>
        <v>0</v>
      </c>
      <c r="AA329" s="13">
        <f>VLOOKUP(D329,[1]Planilha2!$A$2:$W$999,16,0)</f>
        <v>0</v>
      </c>
    </row>
    <row r="330" spans="1:27" ht="29.1" customHeight="1" x14ac:dyDescent="0.2">
      <c r="A330" s="13">
        <v>317</v>
      </c>
      <c r="B330" s="13" t="s">
        <v>37</v>
      </c>
      <c r="C330" s="13" t="s">
        <v>90</v>
      </c>
      <c r="D330" s="14" t="s">
        <v>359</v>
      </c>
      <c r="E330" s="13" t="s">
        <v>40</v>
      </c>
      <c r="F330" s="13">
        <v>2305209</v>
      </c>
      <c r="G330" s="13">
        <f>VLOOKUP(D330,[1]Planilha2!$A$2:$W$999,2,0)</f>
        <v>6.5</v>
      </c>
      <c r="H330" s="13">
        <f>VLOOKUP(D330,[1]Planilha2!$A$2:$W$999,19,0)</f>
        <v>1</v>
      </c>
      <c r="I330" s="13">
        <f>VLOOKUP(D330,[1]Planilha2!$A$2:$W$999,20,0)</f>
        <v>2</v>
      </c>
      <c r="J330" s="13">
        <f>VLOOKUP(D330,[1]Planilha2!$A$2:$W$999,21,0)</f>
        <v>1</v>
      </c>
      <c r="K330" s="13">
        <v>0</v>
      </c>
      <c r="L330" s="13">
        <v>0</v>
      </c>
      <c r="M330" s="13">
        <f>VLOOKUP(D330,[1]Planilha2!$A$2:$W$999,17,0)</f>
        <v>0</v>
      </c>
      <c r="N330" s="13">
        <f>VLOOKUP(D330,[1]Planilha2!$A$2:$W$999,18,0)</f>
        <v>0</v>
      </c>
      <c r="O330" s="13">
        <f>VLOOKUP(D330,[1]Planilha2!$A$2:$W$999,4,0)</f>
        <v>0</v>
      </c>
      <c r="P330" s="13">
        <f>VLOOKUP(D330,[1]Planilha2!$A$2:$W$999,5,0)</f>
        <v>0</v>
      </c>
      <c r="Q330" s="13">
        <f>VLOOKUP(D330,[1]Planilha2!$A$2:$W$999,6,0)</f>
        <v>0</v>
      </c>
      <c r="R330" s="13">
        <f>VLOOKUP(D330,[1]Planilha2!$A$2:$W$999,7,0)</f>
        <v>0</v>
      </c>
      <c r="S330" s="13">
        <f>VLOOKUP(D330,[1]Planilha2!$A$2:$W$999,8,0)</f>
        <v>0</v>
      </c>
      <c r="T330" s="13">
        <f>VLOOKUP(D330,[1]Planilha2!$A$2:$W$999,9,0)</f>
        <v>1</v>
      </c>
      <c r="U330" s="13">
        <f>VLOOKUP(D330,[1]Planilha2!$A$2:$W$999,10,0)</f>
        <v>0</v>
      </c>
      <c r="V330" s="13">
        <f>VLOOKUP(D330,[1]Planilha2!$A$2:$W$999,11,0)</f>
        <v>0</v>
      </c>
      <c r="W330" s="13">
        <f>VLOOKUP(D330,[1]Planilha2!$A$2:$W$899,12,0)</f>
        <v>0</v>
      </c>
      <c r="X330" s="13">
        <f>VLOOKUP(D330,[1]Planilha2!$A$2:$W$999,13,0)</f>
        <v>0</v>
      </c>
      <c r="Y330" s="13">
        <f>VLOOKUP(D330,[1]Planilha2!$A$2:$W$999,14,0)</f>
        <v>0</v>
      </c>
      <c r="Z330" s="13">
        <f>VLOOKUP(D330,[1]Planilha2!$A$2:$W$999,15,0)</f>
        <v>0</v>
      </c>
      <c r="AA330" s="13">
        <f>VLOOKUP(D330,[1]Planilha2!$A$2:$W$999,16,0)</f>
        <v>0</v>
      </c>
    </row>
    <row r="331" spans="1:27" ht="29.1" customHeight="1" x14ac:dyDescent="0.2">
      <c r="A331" s="13">
        <v>318</v>
      </c>
      <c r="B331" s="13" t="s">
        <v>37</v>
      </c>
      <c r="C331" s="13" t="s">
        <v>90</v>
      </c>
      <c r="D331" s="14" t="s">
        <v>360</v>
      </c>
      <c r="E331" s="13" t="s">
        <v>40</v>
      </c>
      <c r="F331" s="13">
        <v>2305233</v>
      </c>
      <c r="G331" s="13">
        <f>VLOOKUP(D331,[1]Planilha2!$A$2:$W$999,2,0)</f>
        <v>4.5</v>
      </c>
      <c r="H331" s="13">
        <f>VLOOKUP(D331,[1]Planilha2!$A$2:$W$999,19,0)</f>
        <v>2</v>
      </c>
      <c r="I331" s="13">
        <f>VLOOKUP(D331,[1]Planilha2!$A$2:$W$999,20,0)</f>
        <v>9</v>
      </c>
      <c r="J331" s="13">
        <f>VLOOKUP(D331,[1]Planilha2!$A$2:$W$999,21,0)</f>
        <v>2</v>
      </c>
      <c r="K331" s="13">
        <v>0</v>
      </c>
      <c r="L331" s="13">
        <v>0</v>
      </c>
      <c r="M331" s="13">
        <f>VLOOKUP(D331,[1]Planilha2!$A$2:$W$999,17,0)</f>
        <v>0</v>
      </c>
      <c r="N331" s="13">
        <f>VLOOKUP(D331,[1]Planilha2!$A$2:$W$999,18,0)</f>
        <v>0</v>
      </c>
      <c r="O331" s="13">
        <f>VLOOKUP(D331,[1]Planilha2!$A$2:$W$999,4,0)</f>
        <v>0</v>
      </c>
      <c r="P331" s="13">
        <f>VLOOKUP(D331,[1]Planilha2!$A$2:$W$999,5,0)</f>
        <v>0</v>
      </c>
      <c r="Q331" s="13">
        <f>VLOOKUP(D331,[1]Planilha2!$A$2:$W$999,6,0)</f>
        <v>0</v>
      </c>
      <c r="R331" s="13">
        <f>VLOOKUP(D331,[1]Planilha2!$A$2:$W$999,7,0)</f>
        <v>0</v>
      </c>
      <c r="S331" s="13">
        <f>VLOOKUP(D331,[1]Planilha2!$A$2:$W$999,8,0)</f>
        <v>0</v>
      </c>
      <c r="T331" s="13">
        <f>VLOOKUP(D331,[1]Planilha2!$A$2:$W$999,9,0)</f>
        <v>0</v>
      </c>
      <c r="U331" s="13">
        <f>VLOOKUP(D331,[1]Planilha2!$A$2:$W$999,10,0)</f>
        <v>0</v>
      </c>
      <c r="V331" s="13">
        <f>VLOOKUP(D331,[1]Planilha2!$A$2:$W$999,11,0)</f>
        <v>0</v>
      </c>
      <c r="W331" s="13">
        <f>VLOOKUP(D331,[1]Planilha2!$A$2:$W$899,12,0)</f>
        <v>0</v>
      </c>
      <c r="X331" s="13">
        <f>VLOOKUP(D331,[1]Planilha2!$A$2:$W$999,13,0)</f>
        <v>0</v>
      </c>
      <c r="Y331" s="13">
        <f>VLOOKUP(D331,[1]Planilha2!$A$2:$W$999,14,0)</f>
        <v>0</v>
      </c>
      <c r="Z331" s="13">
        <f>VLOOKUP(D331,[1]Planilha2!$A$2:$W$999,15,0)</f>
        <v>0</v>
      </c>
      <c r="AA331" s="13">
        <f>VLOOKUP(D331,[1]Planilha2!$A$2:$W$999,16,0)</f>
        <v>0</v>
      </c>
    </row>
    <row r="332" spans="1:27" ht="29.1" customHeight="1" x14ac:dyDescent="0.2">
      <c r="A332" s="13">
        <v>319</v>
      </c>
      <c r="B332" s="13" t="s">
        <v>37</v>
      </c>
      <c r="C332" s="13" t="s">
        <v>90</v>
      </c>
      <c r="D332" s="14" t="s">
        <v>361</v>
      </c>
      <c r="E332" s="13" t="s">
        <v>40</v>
      </c>
      <c r="F332" s="13">
        <v>2305233</v>
      </c>
      <c r="G332" s="13">
        <f>VLOOKUP(D332,[1]Planilha2!$A$2:$W$999,2,0)</f>
        <v>8</v>
      </c>
      <c r="H332" s="13">
        <f>VLOOKUP(D332,[1]Planilha2!$A$2:$W$999,19,0)</f>
        <v>2</v>
      </c>
      <c r="I332" s="13">
        <f>VLOOKUP(D332,[1]Planilha2!$A$2:$W$999,20,0)</f>
        <v>13</v>
      </c>
      <c r="J332" s="13">
        <f>VLOOKUP(D332,[1]Planilha2!$A$2:$W$999,21,0)</f>
        <v>2</v>
      </c>
      <c r="K332" s="13">
        <v>0</v>
      </c>
      <c r="L332" s="13">
        <v>0</v>
      </c>
      <c r="M332" s="13">
        <f>VLOOKUP(D332,[1]Planilha2!$A$2:$W$999,17,0)</f>
        <v>0</v>
      </c>
      <c r="N332" s="13">
        <f>VLOOKUP(D332,[1]Planilha2!$A$2:$W$999,18,0)</f>
        <v>0</v>
      </c>
      <c r="O332" s="13">
        <f>VLOOKUP(D332,[1]Planilha2!$A$2:$W$999,4,0)</f>
        <v>0</v>
      </c>
      <c r="P332" s="13">
        <f>VLOOKUP(D332,[1]Planilha2!$A$2:$W$999,5,0)</f>
        <v>0</v>
      </c>
      <c r="Q332" s="13">
        <f>VLOOKUP(D332,[1]Planilha2!$A$2:$W$999,6,0)</f>
        <v>0</v>
      </c>
      <c r="R332" s="13">
        <f>VLOOKUP(D332,[1]Planilha2!$A$2:$W$999,7,0)</f>
        <v>0</v>
      </c>
      <c r="S332" s="13">
        <f>VLOOKUP(D332,[1]Planilha2!$A$2:$W$999,8,0)</f>
        <v>0</v>
      </c>
      <c r="T332" s="13">
        <f>VLOOKUP(D332,[1]Planilha2!$A$2:$W$999,9,0)</f>
        <v>0</v>
      </c>
      <c r="U332" s="13">
        <f>VLOOKUP(D332,[1]Planilha2!$A$2:$W$999,10,0)</f>
        <v>0</v>
      </c>
      <c r="V332" s="13">
        <f>VLOOKUP(D332,[1]Planilha2!$A$2:$W$999,11,0)</f>
        <v>0</v>
      </c>
      <c r="W332" s="13">
        <f>VLOOKUP(D332,[1]Planilha2!$A$2:$W$899,12,0)</f>
        <v>0</v>
      </c>
      <c r="X332" s="13">
        <f>VLOOKUP(D332,[1]Planilha2!$A$2:$W$999,13,0)</f>
        <v>0</v>
      </c>
      <c r="Y332" s="13">
        <f>VLOOKUP(D332,[1]Planilha2!$A$2:$W$999,14,0)</f>
        <v>0</v>
      </c>
      <c r="Z332" s="13">
        <f>VLOOKUP(D332,[1]Planilha2!$A$2:$W$999,15,0)</f>
        <v>0</v>
      </c>
      <c r="AA332" s="13">
        <f>VLOOKUP(D332,[1]Planilha2!$A$2:$W$999,16,0)</f>
        <v>0</v>
      </c>
    </row>
    <row r="333" spans="1:27" ht="29.1" customHeight="1" x14ac:dyDescent="0.2">
      <c r="A333" s="13">
        <v>320</v>
      </c>
      <c r="B333" s="13" t="s">
        <v>37</v>
      </c>
      <c r="C333" s="13" t="s">
        <v>90</v>
      </c>
      <c r="D333" s="14" t="s">
        <v>362</v>
      </c>
      <c r="E333" s="13" t="s">
        <v>40</v>
      </c>
      <c r="F333" s="13">
        <v>2305308</v>
      </c>
      <c r="G333" s="13">
        <f>VLOOKUP(D333,[1]Planilha2!$A$2:$W$999,2,0)</f>
        <v>7</v>
      </c>
      <c r="H333" s="13">
        <f>VLOOKUP(D333,[1]Planilha2!$A$2:$W$999,19,0)</f>
        <v>5</v>
      </c>
      <c r="I333" s="13">
        <f>VLOOKUP(D333,[1]Planilha2!$A$2:$W$999,20,0)</f>
        <v>0</v>
      </c>
      <c r="J333" s="13">
        <f>VLOOKUP(D333,[1]Planilha2!$A$2:$W$999,21,0)</f>
        <v>0</v>
      </c>
      <c r="K333" s="13">
        <v>0</v>
      </c>
      <c r="L333" s="13">
        <v>0</v>
      </c>
      <c r="M333" s="13">
        <f>VLOOKUP(D333,[1]Planilha2!$A$2:$W$999,17,0)</f>
        <v>0</v>
      </c>
      <c r="N333" s="13">
        <f>VLOOKUP(D333,[1]Planilha2!$A$2:$W$999,18,0)</f>
        <v>0</v>
      </c>
      <c r="O333" s="13">
        <f>VLOOKUP(D333,[1]Planilha2!$A$2:$W$999,4,0)</f>
        <v>0</v>
      </c>
      <c r="P333" s="13">
        <f>VLOOKUP(D333,[1]Planilha2!$A$2:$W$999,5,0)</f>
        <v>0</v>
      </c>
      <c r="Q333" s="13">
        <f>VLOOKUP(D333,[1]Planilha2!$A$2:$W$999,6,0)</f>
        <v>0</v>
      </c>
      <c r="R333" s="13">
        <f>VLOOKUP(D333,[1]Planilha2!$A$2:$W$999,7,0)</f>
        <v>0</v>
      </c>
      <c r="S333" s="13">
        <f>VLOOKUP(D333,[1]Planilha2!$A$2:$W$999,8,0)</f>
        <v>0</v>
      </c>
      <c r="T333" s="13">
        <f>VLOOKUP(D333,[1]Planilha2!$A$2:$W$999,9,0)</f>
        <v>1</v>
      </c>
      <c r="U333" s="13">
        <f>VLOOKUP(D333,[1]Planilha2!$A$2:$W$999,10,0)</f>
        <v>0</v>
      </c>
      <c r="V333" s="13">
        <f>VLOOKUP(D333,[1]Planilha2!$A$2:$W$999,11,0)</f>
        <v>0</v>
      </c>
      <c r="W333" s="13">
        <f>VLOOKUP(D333,[1]Planilha2!$A$2:$W$899,12,0)</f>
        <v>0</v>
      </c>
      <c r="X333" s="13">
        <f>VLOOKUP(D333,[1]Planilha2!$A$2:$W$999,13,0)</f>
        <v>0</v>
      </c>
      <c r="Y333" s="13">
        <f>VLOOKUP(D333,[1]Planilha2!$A$2:$W$999,14,0)</f>
        <v>1</v>
      </c>
      <c r="Z333" s="13">
        <f>VLOOKUP(D333,[1]Planilha2!$A$2:$W$999,15,0)</f>
        <v>0</v>
      </c>
      <c r="AA333" s="13">
        <f>VLOOKUP(D333,[1]Planilha2!$A$2:$W$999,16,0)</f>
        <v>0</v>
      </c>
    </row>
    <row r="334" spans="1:27" ht="29.1" customHeight="1" x14ac:dyDescent="0.2">
      <c r="A334" s="13">
        <v>321</v>
      </c>
      <c r="B334" s="13" t="s">
        <v>37</v>
      </c>
      <c r="C334" s="13" t="s">
        <v>90</v>
      </c>
      <c r="D334" s="14" t="s">
        <v>363</v>
      </c>
      <c r="E334" s="13" t="s">
        <v>40</v>
      </c>
      <c r="F334" s="13">
        <v>2305332</v>
      </c>
      <c r="G334" s="13">
        <f>VLOOKUP(D334,[1]Planilha2!$A$2:$W$999,2,0)</f>
        <v>4</v>
      </c>
      <c r="H334" s="13">
        <f>VLOOKUP(D334,[1]Planilha2!$A$2:$W$999,19,0)</f>
        <v>1</v>
      </c>
      <c r="I334" s="13">
        <f>VLOOKUP(D334,[1]Planilha2!$A$2:$W$999,20,0)</f>
        <v>9</v>
      </c>
      <c r="J334" s="13">
        <f>VLOOKUP(D334,[1]Planilha2!$A$2:$W$999,21,0)</f>
        <v>2</v>
      </c>
      <c r="K334" s="13">
        <v>0</v>
      </c>
      <c r="L334" s="13">
        <v>0</v>
      </c>
      <c r="M334" s="13">
        <f>VLOOKUP(D334,[1]Planilha2!$A$2:$W$999,17,0)</f>
        <v>0</v>
      </c>
      <c r="N334" s="13">
        <f>VLOOKUP(D334,[1]Planilha2!$A$2:$W$999,18,0)</f>
        <v>0</v>
      </c>
      <c r="O334" s="13">
        <f>VLOOKUP(D334,[1]Planilha2!$A$2:$W$999,4,0)</f>
        <v>0</v>
      </c>
      <c r="P334" s="13">
        <f>VLOOKUP(D334,[1]Planilha2!$A$2:$W$999,5,0)</f>
        <v>0</v>
      </c>
      <c r="Q334" s="13">
        <f>VLOOKUP(D334,[1]Planilha2!$A$2:$W$999,6,0)</f>
        <v>0</v>
      </c>
      <c r="R334" s="13">
        <f>VLOOKUP(D334,[1]Planilha2!$A$2:$W$999,7,0)</f>
        <v>0</v>
      </c>
      <c r="S334" s="13">
        <f>VLOOKUP(D334,[1]Planilha2!$A$2:$W$999,8,0)</f>
        <v>0</v>
      </c>
      <c r="T334" s="13">
        <f>VLOOKUP(D334,[1]Planilha2!$A$2:$W$999,9,0)</f>
        <v>0</v>
      </c>
      <c r="U334" s="13">
        <f>VLOOKUP(D334,[1]Planilha2!$A$2:$W$999,10,0)</f>
        <v>0</v>
      </c>
      <c r="V334" s="13">
        <f>VLOOKUP(D334,[1]Planilha2!$A$2:$W$999,11,0)</f>
        <v>0</v>
      </c>
      <c r="W334" s="13">
        <f>VLOOKUP(D334,[1]Planilha2!$A$2:$W$899,12,0)</f>
        <v>0</v>
      </c>
      <c r="X334" s="13">
        <f>VLOOKUP(D334,[1]Planilha2!$A$2:$W$999,13,0)</f>
        <v>0</v>
      </c>
      <c r="Y334" s="13">
        <f>VLOOKUP(D334,[1]Planilha2!$A$2:$W$999,14,0)</f>
        <v>0</v>
      </c>
      <c r="Z334" s="13">
        <f>VLOOKUP(D334,[1]Planilha2!$A$2:$W$999,15,0)</f>
        <v>0</v>
      </c>
      <c r="AA334" s="13">
        <f>VLOOKUP(D334,[1]Planilha2!$A$2:$W$999,16,0)</f>
        <v>0</v>
      </c>
    </row>
    <row r="335" spans="1:27" ht="29.1" customHeight="1" x14ac:dyDescent="0.2">
      <c r="A335" s="13">
        <v>322</v>
      </c>
      <c r="B335" s="13" t="s">
        <v>37</v>
      </c>
      <c r="C335" s="13" t="s">
        <v>90</v>
      </c>
      <c r="D335" s="14" t="s">
        <v>364</v>
      </c>
      <c r="E335" s="13" t="s">
        <v>40</v>
      </c>
      <c r="F335" s="13">
        <v>2305357</v>
      </c>
      <c r="G335" s="13">
        <f>VLOOKUP(D335,[1]Planilha2!$A$2:$W$999,2,0)</f>
        <v>5.5</v>
      </c>
      <c r="H335" s="13">
        <f>VLOOKUP(D335,[1]Planilha2!$A$2:$W$999,19,0)</f>
        <v>2</v>
      </c>
      <c r="I335" s="13">
        <f>VLOOKUP(D335,[1]Planilha2!$A$2:$W$999,20,0)</f>
        <v>7</v>
      </c>
      <c r="J335" s="13">
        <f>VLOOKUP(D335,[1]Planilha2!$A$2:$W$999,21,0)</f>
        <v>2</v>
      </c>
      <c r="K335" s="13">
        <v>0</v>
      </c>
      <c r="L335" s="13">
        <v>0</v>
      </c>
      <c r="M335" s="13">
        <f>VLOOKUP(D335,[1]Planilha2!$A$2:$W$999,17,0)</f>
        <v>0</v>
      </c>
      <c r="N335" s="13">
        <f>VLOOKUP(D335,[1]Planilha2!$A$2:$W$999,18,0)</f>
        <v>0</v>
      </c>
      <c r="O335" s="13">
        <f>VLOOKUP(D335,[1]Planilha2!$A$2:$W$999,4,0)</f>
        <v>0</v>
      </c>
      <c r="P335" s="13">
        <f>VLOOKUP(D335,[1]Planilha2!$A$2:$W$999,5,0)</f>
        <v>0</v>
      </c>
      <c r="Q335" s="13">
        <f>VLOOKUP(D335,[1]Planilha2!$A$2:$W$999,6,0)</f>
        <v>0</v>
      </c>
      <c r="R335" s="13">
        <f>VLOOKUP(D335,[1]Planilha2!$A$2:$W$999,7,0)</f>
        <v>0</v>
      </c>
      <c r="S335" s="13">
        <f>VLOOKUP(D335,[1]Planilha2!$A$2:$W$999,8,0)</f>
        <v>0</v>
      </c>
      <c r="T335" s="13">
        <f>VLOOKUP(D335,[1]Planilha2!$A$2:$W$999,9,0)</f>
        <v>0</v>
      </c>
      <c r="U335" s="13">
        <f>VLOOKUP(D335,[1]Planilha2!$A$2:$W$999,10,0)</f>
        <v>0</v>
      </c>
      <c r="V335" s="13">
        <f>VLOOKUP(D335,[1]Planilha2!$A$2:$W$999,11,0)</f>
        <v>0</v>
      </c>
      <c r="W335" s="13">
        <f>VLOOKUP(D335,[1]Planilha2!$A$2:$W$899,12,0)</f>
        <v>0</v>
      </c>
      <c r="X335" s="13">
        <f>VLOOKUP(D335,[1]Planilha2!$A$2:$W$999,13,0)</f>
        <v>0</v>
      </c>
      <c r="Y335" s="13">
        <f>VLOOKUP(D335,[1]Planilha2!$A$2:$W$999,14,0)</f>
        <v>0</v>
      </c>
      <c r="Z335" s="13">
        <f>VLOOKUP(D335,[1]Planilha2!$A$2:$W$999,15,0)</f>
        <v>0</v>
      </c>
      <c r="AA335" s="13">
        <f>VLOOKUP(D335,[1]Planilha2!$A$2:$W$999,16,0)</f>
        <v>0</v>
      </c>
    </row>
    <row r="336" spans="1:27" ht="29.1" customHeight="1" x14ac:dyDescent="0.2">
      <c r="A336" s="13">
        <v>323</v>
      </c>
      <c r="B336" s="13" t="s">
        <v>37</v>
      </c>
      <c r="C336" s="13" t="s">
        <v>90</v>
      </c>
      <c r="D336" s="14" t="s">
        <v>365</v>
      </c>
      <c r="E336" s="13" t="s">
        <v>40</v>
      </c>
      <c r="F336" s="13">
        <v>2305407</v>
      </c>
      <c r="G336" s="13">
        <f>VLOOKUP(D336,[1]Planilha2!$A$2:$W$999,2,0)</f>
        <v>7.5</v>
      </c>
      <c r="H336" s="13">
        <f>VLOOKUP(D336,[1]Planilha2!$A$2:$W$999,19,0)</f>
        <v>2</v>
      </c>
      <c r="I336" s="13">
        <f>VLOOKUP(D336,[1]Planilha2!$A$2:$W$999,20,0)</f>
        <v>2</v>
      </c>
      <c r="J336" s="13">
        <f>VLOOKUP(D336,[1]Planilha2!$A$2:$W$999,21,0)</f>
        <v>1</v>
      </c>
      <c r="K336" s="13">
        <v>0</v>
      </c>
      <c r="L336" s="13">
        <v>0</v>
      </c>
      <c r="M336" s="13">
        <f>VLOOKUP(D336,[1]Planilha2!$A$2:$W$999,17,0)</f>
        <v>0</v>
      </c>
      <c r="N336" s="13">
        <f>VLOOKUP(D336,[1]Planilha2!$A$2:$W$999,18,0)</f>
        <v>0</v>
      </c>
      <c r="O336" s="13">
        <f>VLOOKUP(D336,[1]Planilha2!$A$2:$W$999,4,0)</f>
        <v>0</v>
      </c>
      <c r="P336" s="13">
        <f>VLOOKUP(D336,[1]Planilha2!$A$2:$W$999,5,0)</f>
        <v>0</v>
      </c>
      <c r="Q336" s="13">
        <f>VLOOKUP(D336,[1]Planilha2!$A$2:$W$999,6,0)</f>
        <v>0</v>
      </c>
      <c r="R336" s="13">
        <f>VLOOKUP(D336,[1]Planilha2!$A$2:$W$999,7,0)</f>
        <v>0</v>
      </c>
      <c r="S336" s="13">
        <f>VLOOKUP(D336,[1]Planilha2!$A$2:$W$999,8,0)</f>
        <v>0</v>
      </c>
      <c r="T336" s="13">
        <f>VLOOKUP(D336,[1]Planilha2!$A$2:$W$999,9,0)</f>
        <v>0</v>
      </c>
      <c r="U336" s="13">
        <f>VLOOKUP(D336,[1]Planilha2!$A$2:$W$999,10,0)</f>
        <v>0</v>
      </c>
      <c r="V336" s="13">
        <f>VLOOKUP(D336,[1]Planilha2!$A$2:$W$999,11,0)</f>
        <v>0</v>
      </c>
      <c r="W336" s="13">
        <f>VLOOKUP(D336,[1]Planilha2!$A$2:$W$899,12,0)</f>
        <v>0</v>
      </c>
      <c r="X336" s="13">
        <f>VLOOKUP(D336,[1]Planilha2!$A$2:$W$999,13,0)</f>
        <v>1</v>
      </c>
      <c r="Y336" s="13">
        <f>VLOOKUP(D336,[1]Planilha2!$A$2:$W$999,14,0)</f>
        <v>0</v>
      </c>
      <c r="Z336" s="13">
        <f>VLOOKUP(D336,[1]Planilha2!$A$2:$W$999,15,0)</f>
        <v>0</v>
      </c>
      <c r="AA336" s="13">
        <f>VLOOKUP(D336,[1]Planilha2!$A$2:$W$999,16,0)</f>
        <v>0</v>
      </c>
    </row>
    <row r="337" spans="1:27" ht="29.1" customHeight="1" x14ac:dyDescent="0.2">
      <c r="A337" s="13">
        <v>324</v>
      </c>
      <c r="B337" s="13" t="s">
        <v>37</v>
      </c>
      <c r="C337" s="13" t="s">
        <v>90</v>
      </c>
      <c r="D337" s="14" t="s">
        <v>366</v>
      </c>
      <c r="E337" s="13" t="s">
        <v>40</v>
      </c>
      <c r="F337" s="13">
        <v>2305407</v>
      </c>
      <c r="G337" s="13">
        <f>VLOOKUP(D337,[1]Planilha2!$A$2:$W$999,2,0)</f>
        <v>6.5</v>
      </c>
      <c r="H337" s="13">
        <f>VLOOKUP(D337,[1]Planilha2!$A$2:$W$999,19,0)</f>
        <v>2</v>
      </c>
      <c r="I337" s="13">
        <f>VLOOKUP(D337,[1]Planilha2!$A$2:$W$999,20,0)</f>
        <v>3</v>
      </c>
      <c r="J337" s="13">
        <f>VLOOKUP(D337,[1]Planilha2!$A$2:$W$999,21,0)</f>
        <v>2</v>
      </c>
      <c r="K337" s="13">
        <v>0</v>
      </c>
      <c r="L337" s="13">
        <v>0</v>
      </c>
      <c r="M337" s="13">
        <f>VLOOKUP(D337,[1]Planilha2!$A$2:$W$999,17,0)</f>
        <v>0</v>
      </c>
      <c r="N337" s="13">
        <f>VLOOKUP(D337,[1]Planilha2!$A$2:$W$999,18,0)</f>
        <v>0</v>
      </c>
      <c r="O337" s="13">
        <f>VLOOKUP(D337,[1]Planilha2!$A$2:$W$999,4,0)</f>
        <v>0</v>
      </c>
      <c r="P337" s="13">
        <f>VLOOKUP(D337,[1]Planilha2!$A$2:$W$999,5,0)</f>
        <v>0</v>
      </c>
      <c r="Q337" s="13">
        <f>VLOOKUP(D337,[1]Planilha2!$A$2:$W$999,6,0)</f>
        <v>0</v>
      </c>
      <c r="R337" s="13">
        <f>VLOOKUP(D337,[1]Planilha2!$A$2:$W$999,7,0)</f>
        <v>0</v>
      </c>
      <c r="S337" s="13">
        <f>VLOOKUP(D337,[1]Planilha2!$A$2:$W$999,8,0)</f>
        <v>0</v>
      </c>
      <c r="T337" s="13">
        <f>VLOOKUP(D337,[1]Planilha2!$A$2:$W$999,9,0)</f>
        <v>0</v>
      </c>
      <c r="U337" s="13">
        <f>VLOOKUP(D337,[1]Planilha2!$A$2:$W$999,10,0)</f>
        <v>0</v>
      </c>
      <c r="V337" s="13">
        <f>VLOOKUP(D337,[1]Planilha2!$A$2:$W$999,11,0)</f>
        <v>0</v>
      </c>
      <c r="W337" s="13">
        <f>VLOOKUP(D337,[1]Planilha2!$A$2:$W$899,12,0)</f>
        <v>0</v>
      </c>
      <c r="X337" s="13">
        <f>VLOOKUP(D337,[1]Planilha2!$A$2:$W$999,13,0)</f>
        <v>0</v>
      </c>
      <c r="Y337" s="13">
        <f>VLOOKUP(D337,[1]Planilha2!$A$2:$W$999,14,0)</f>
        <v>0</v>
      </c>
      <c r="Z337" s="13">
        <f>VLOOKUP(D337,[1]Planilha2!$A$2:$W$999,15,0)</f>
        <v>0</v>
      </c>
      <c r="AA337" s="13">
        <f>VLOOKUP(D337,[1]Planilha2!$A$2:$W$999,16,0)</f>
        <v>0</v>
      </c>
    </row>
    <row r="338" spans="1:27" ht="29.1" customHeight="1" x14ac:dyDescent="0.2">
      <c r="A338" s="13">
        <v>325</v>
      </c>
      <c r="B338" s="13" t="s">
        <v>37</v>
      </c>
      <c r="C338" s="13" t="s">
        <v>90</v>
      </c>
      <c r="D338" s="14" t="s">
        <v>367</v>
      </c>
      <c r="E338" s="13" t="s">
        <v>40</v>
      </c>
      <c r="F338" s="13">
        <v>2305605</v>
      </c>
      <c r="G338" s="13">
        <f>VLOOKUP(D338,[1]Planilha2!$A$2:$W$999,2,0)</f>
        <v>5.5</v>
      </c>
      <c r="H338" s="13">
        <f>VLOOKUP(D338,[1]Planilha2!$A$2:$W$999,19,0)</f>
        <v>3</v>
      </c>
      <c r="I338" s="13">
        <f>VLOOKUP(D338,[1]Planilha2!$A$2:$W$999,20,0)</f>
        <v>6</v>
      </c>
      <c r="J338" s="13">
        <f>VLOOKUP(D338,[1]Planilha2!$A$2:$W$999,21,0)</f>
        <v>2</v>
      </c>
      <c r="K338" s="13">
        <v>0</v>
      </c>
      <c r="L338" s="13">
        <v>0</v>
      </c>
      <c r="M338" s="13">
        <f>VLOOKUP(D338,[1]Planilha2!$A$2:$W$999,17,0)</f>
        <v>0</v>
      </c>
      <c r="N338" s="13">
        <f>VLOOKUP(D338,[1]Planilha2!$A$2:$W$999,18,0)</f>
        <v>0</v>
      </c>
      <c r="O338" s="13">
        <f>VLOOKUP(D338,[1]Planilha2!$A$2:$W$999,4,0)</f>
        <v>0</v>
      </c>
      <c r="P338" s="13">
        <f>VLOOKUP(D338,[1]Planilha2!$A$2:$W$999,5,0)</f>
        <v>0</v>
      </c>
      <c r="Q338" s="13">
        <f>VLOOKUP(D338,[1]Planilha2!$A$2:$W$999,6,0)</f>
        <v>0</v>
      </c>
      <c r="R338" s="13">
        <f>VLOOKUP(D338,[1]Planilha2!$A$2:$W$999,7,0)</f>
        <v>0</v>
      </c>
      <c r="S338" s="13">
        <f>VLOOKUP(D338,[1]Planilha2!$A$2:$W$999,8,0)</f>
        <v>0</v>
      </c>
      <c r="T338" s="13">
        <f>VLOOKUP(D338,[1]Planilha2!$A$2:$W$999,9,0)</f>
        <v>0</v>
      </c>
      <c r="U338" s="13">
        <f>VLOOKUP(D338,[1]Planilha2!$A$2:$W$999,10,0)</f>
        <v>0</v>
      </c>
      <c r="V338" s="13">
        <f>VLOOKUP(D338,[1]Planilha2!$A$2:$W$999,11,0)</f>
        <v>0</v>
      </c>
      <c r="W338" s="13">
        <f>VLOOKUP(D338,[1]Planilha2!$A$2:$W$899,12,0)</f>
        <v>0</v>
      </c>
      <c r="X338" s="13">
        <f>VLOOKUP(D338,[1]Planilha2!$A$2:$W$999,13,0)</f>
        <v>0</v>
      </c>
      <c r="Y338" s="13">
        <f>VLOOKUP(D338,[1]Planilha2!$A$2:$W$999,14,0)</f>
        <v>0</v>
      </c>
      <c r="Z338" s="13">
        <f>VLOOKUP(D338,[1]Planilha2!$A$2:$W$999,15,0)</f>
        <v>0</v>
      </c>
      <c r="AA338" s="13">
        <f>VLOOKUP(D338,[1]Planilha2!$A$2:$W$999,16,0)</f>
        <v>0</v>
      </c>
    </row>
    <row r="339" spans="1:27" ht="29.1" customHeight="1" x14ac:dyDescent="0.2">
      <c r="A339" s="13">
        <v>326</v>
      </c>
      <c r="B339" s="13" t="s">
        <v>37</v>
      </c>
      <c r="C339" s="13" t="s">
        <v>90</v>
      </c>
      <c r="D339" s="14" t="s">
        <v>368</v>
      </c>
      <c r="E339" s="13" t="s">
        <v>40</v>
      </c>
      <c r="F339" s="13">
        <v>2305704</v>
      </c>
      <c r="G339" s="13">
        <f>VLOOKUP(D339,[1]Planilha2!$A$2:$W$999,2,0)</f>
        <v>6.5</v>
      </c>
      <c r="H339" s="13">
        <f>VLOOKUP(D339,[1]Planilha2!$A$2:$W$999,19,0)</f>
        <v>3</v>
      </c>
      <c r="I339" s="13">
        <f>VLOOKUP(D339,[1]Planilha2!$A$2:$W$999,20,0)</f>
        <v>5</v>
      </c>
      <c r="J339" s="13">
        <f>VLOOKUP(D339,[1]Planilha2!$A$2:$W$999,21,0)</f>
        <v>1</v>
      </c>
      <c r="K339" s="13">
        <v>0</v>
      </c>
      <c r="L339" s="13">
        <v>0</v>
      </c>
      <c r="M339" s="13">
        <f>VLOOKUP(D339,[1]Planilha2!$A$2:$W$999,17,0)</f>
        <v>0</v>
      </c>
      <c r="N339" s="13">
        <f>VLOOKUP(D339,[1]Planilha2!$A$2:$W$999,18,0)</f>
        <v>0</v>
      </c>
      <c r="O339" s="13">
        <f>VLOOKUP(D339,[1]Planilha2!$A$2:$W$999,4,0)</f>
        <v>0</v>
      </c>
      <c r="P339" s="13">
        <f>VLOOKUP(D339,[1]Planilha2!$A$2:$W$999,5,0)</f>
        <v>0</v>
      </c>
      <c r="Q339" s="13">
        <f>VLOOKUP(D339,[1]Planilha2!$A$2:$W$999,6,0)</f>
        <v>0</v>
      </c>
      <c r="R339" s="13">
        <f>VLOOKUP(D339,[1]Planilha2!$A$2:$W$999,7,0)</f>
        <v>0</v>
      </c>
      <c r="S339" s="13">
        <f>VLOOKUP(D339,[1]Planilha2!$A$2:$W$999,8,0)</f>
        <v>0</v>
      </c>
      <c r="T339" s="13">
        <f>VLOOKUP(D339,[1]Planilha2!$A$2:$W$999,9,0)</f>
        <v>0</v>
      </c>
      <c r="U339" s="13">
        <f>VLOOKUP(D339,[1]Planilha2!$A$2:$W$999,10,0)</f>
        <v>0</v>
      </c>
      <c r="V339" s="13">
        <f>VLOOKUP(D339,[1]Planilha2!$A$2:$W$999,11,0)</f>
        <v>0</v>
      </c>
      <c r="W339" s="13">
        <f>VLOOKUP(D339,[1]Planilha2!$A$2:$W$899,12,0)</f>
        <v>0</v>
      </c>
      <c r="X339" s="13">
        <f>VLOOKUP(D339,[1]Planilha2!$A$2:$W$999,13,0)</f>
        <v>0</v>
      </c>
      <c r="Y339" s="13">
        <f>VLOOKUP(D339,[1]Planilha2!$A$2:$W$999,14,0)</f>
        <v>1</v>
      </c>
      <c r="Z339" s="13">
        <f>VLOOKUP(D339,[1]Planilha2!$A$2:$W$999,15,0)</f>
        <v>0</v>
      </c>
      <c r="AA339" s="13">
        <f>VLOOKUP(D339,[1]Planilha2!$A$2:$W$999,16,0)</f>
        <v>0</v>
      </c>
    </row>
    <row r="340" spans="1:27" ht="29.1" customHeight="1" x14ac:dyDescent="0.2">
      <c r="A340" s="13">
        <v>327</v>
      </c>
      <c r="B340" s="13" t="s">
        <v>37</v>
      </c>
      <c r="C340" s="13" t="s">
        <v>90</v>
      </c>
      <c r="D340" s="14" t="s">
        <v>369</v>
      </c>
      <c r="E340" s="13" t="s">
        <v>40</v>
      </c>
      <c r="F340" s="13">
        <v>2305803</v>
      </c>
      <c r="G340" s="13">
        <f>VLOOKUP(D340,[1]Planilha2!$A$2:$W$999,2,0)</f>
        <v>9.5</v>
      </c>
      <c r="H340" s="13">
        <f>VLOOKUP(D340,[1]Planilha2!$A$2:$W$999,19,0)</f>
        <v>5</v>
      </c>
      <c r="I340" s="13">
        <f>VLOOKUP(D340,[1]Planilha2!$A$2:$W$999,20,0)</f>
        <v>1</v>
      </c>
      <c r="J340" s="13">
        <f>VLOOKUP(D340,[1]Planilha2!$A$2:$W$999,21,0)</f>
        <v>2</v>
      </c>
      <c r="K340" s="13">
        <v>0</v>
      </c>
      <c r="L340" s="13">
        <v>0</v>
      </c>
      <c r="M340" s="13">
        <f>VLOOKUP(D340,[1]Planilha2!$A$2:$W$999,17,0)</f>
        <v>0</v>
      </c>
      <c r="N340" s="13">
        <f>VLOOKUP(D340,[1]Planilha2!$A$2:$W$999,18,0)</f>
        <v>0</v>
      </c>
      <c r="O340" s="13">
        <f>VLOOKUP(D340,[1]Planilha2!$A$2:$W$999,4,0)</f>
        <v>0</v>
      </c>
      <c r="P340" s="13">
        <f>VLOOKUP(D340,[1]Planilha2!$A$2:$W$999,5,0)</f>
        <v>0</v>
      </c>
      <c r="Q340" s="13">
        <f>VLOOKUP(D340,[1]Planilha2!$A$2:$W$999,6,0)</f>
        <v>0</v>
      </c>
      <c r="R340" s="13">
        <f>VLOOKUP(D340,[1]Planilha2!$A$2:$W$999,7,0)</f>
        <v>0</v>
      </c>
      <c r="S340" s="13">
        <f>VLOOKUP(D340,[1]Planilha2!$A$2:$W$999,8,0)</f>
        <v>0</v>
      </c>
      <c r="T340" s="13">
        <f>VLOOKUP(D340,[1]Planilha2!$A$2:$W$999,9,0)</f>
        <v>0</v>
      </c>
      <c r="U340" s="13">
        <f>VLOOKUP(D340,[1]Planilha2!$A$2:$W$999,10,0)</f>
        <v>0</v>
      </c>
      <c r="V340" s="13">
        <f>VLOOKUP(D340,[1]Planilha2!$A$2:$W$999,11,0)</f>
        <v>0</v>
      </c>
      <c r="W340" s="13">
        <f>VLOOKUP(D340,[1]Planilha2!$A$2:$W$899,12,0)</f>
        <v>0</v>
      </c>
      <c r="X340" s="13">
        <f>VLOOKUP(D340,[1]Planilha2!$A$2:$W$999,13,0)</f>
        <v>0</v>
      </c>
      <c r="Y340" s="13">
        <f>VLOOKUP(D340,[1]Planilha2!$A$2:$W$999,14,0)</f>
        <v>0</v>
      </c>
      <c r="Z340" s="13">
        <f>VLOOKUP(D340,[1]Planilha2!$A$2:$W$999,15,0)</f>
        <v>0</v>
      </c>
      <c r="AA340" s="13">
        <f>VLOOKUP(D340,[1]Planilha2!$A$2:$W$999,16,0)</f>
        <v>0</v>
      </c>
    </row>
    <row r="341" spans="1:27" ht="29.1" customHeight="1" x14ac:dyDescent="0.2">
      <c r="A341" s="13">
        <v>328</v>
      </c>
      <c r="B341" s="13" t="s">
        <v>37</v>
      </c>
      <c r="C341" s="13" t="s">
        <v>90</v>
      </c>
      <c r="D341" s="14" t="s">
        <v>370</v>
      </c>
      <c r="E341" s="13" t="s">
        <v>40</v>
      </c>
      <c r="F341" s="13">
        <v>2305902</v>
      </c>
      <c r="G341" s="13">
        <f>VLOOKUP(D341,[1]Planilha2!$A$2:$W$999,2,0)</f>
        <v>8.5</v>
      </c>
      <c r="H341" s="13">
        <f>VLOOKUP(D341,[1]Planilha2!$A$2:$W$999,19,0)</f>
        <v>4</v>
      </c>
      <c r="I341" s="13">
        <f>VLOOKUP(D341,[1]Planilha2!$A$2:$W$999,20,0)</f>
        <v>3</v>
      </c>
      <c r="J341" s="13">
        <f>VLOOKUP(D341,[1]Planilha2!$A$2:$W$999,21,0)</f>
        <v>2</v>
      </c>
      <c r="K341" s="13">
        <v>0</v>
      </c>
      <c r="L341" s="13">
        <v>0</v>
      </c>
      <c r="M341" s="13">
        <f>VLOOKUP(D341,[1]Planilha2!$A$2:$W$999,17,0)</f>
        <v>0</v>
      </c>
      <c r="N341" s="13">
        <f>VLOOKUP(D341,[1]Planilha2!$A$2:$W$999,18,0)</f>
        <v>0</v>
      </c>
      <c r="O341" s="13">
        <f>VLOOKUP(D341,[1]Planilha2!$A$2:$W$999,4,0)</f>
        <v>0</v>
      </c>
      <c r="P341" s="13">
        <f>VLOOKUP(D341,[1]Planilha2!$A$2:$W$999,5,0)</f>
        <v>0</v>
      </c>
      <c r="Q341" s="13">
        <f>VLOOKUP(D341,[1]Planilha2!$A$2:$W$999,6,0)</f>
        <v>0</v>
      </c>
      <c r="R341" s="13">
        <f>VLOOKUP(D341,[1]Planilha2!$A$2:$W$999,7,0)</f>
        <v>0</v>
      </c>
      <c r="S341" s="13">
        <f>VLOOKUP(D341,[1]Planilha2!$A$2:$W$999,8,0)</f>
        <v>0</v>
      </c>
      <c r="T341" s="13">
        <f>VLOOKUP(D341,[1]Planilha2!$A$2:$W$999,9,0)</f>
        <v>0</v>
      </c>
      <c r="U341" s="13">
        <f>VLOOKUP(D341,[1]Planilha2!$A$2:$W$999,10,0)</f>
        <v>0</v>
      </c>
      <c r="V341" s="13">
        <f>VLOOKUP(D341,[1]Planilha2!$A$2:$W$999,11,0)</f>
        <v>0</v>
      </c>
      <c r="W341" s="13">
        <f>VLOOKUP(D341,[1]Planilha2!$A$2:$W$899,12,0)</f>
        <v>0</v>
      </c>
      <c r="X341" s="13">
        <f>VLOOKUP(D341,[1]Planilha2!$A$2:$W$999,13,0)</f>
        <v>0</v>
      </c>
      <c r="Y341" s="13">
        <f>VLOOKUP(D341,[1]Planilha2!$A$2:$W$999,14,0)</f>
        <v>0</v>
      </c>
      <c r="Z341" s="13">
        <f>VLOOKUP(D341,[1]Planilha2!$A$2:$W$999,15,0)</f>
        <v>0</v>
      </c>
      <c r="AA341" s="13">
        <f>VLOOKUP(D341,[1]Planilha2!$A$2:$W$999,16,0)</f>
        <v>0</v>
      </c>
    </row>
    <row r="342" spans="1:27" ht="29.1" customHeight="1" x14ac:dyDescent="0.2">
      <c r="A342" s="13">
        <v>329</v>
      </c>
      <c r="B342" s="13" t="s">
        <v>37</v>
      </c>
      <c r="C342" s="13" t="s">
        <v>90</v>
      </c>
      <c r="D342" s="14" t="s">
        <v>371</v>
      </c>
      <c r="E342" s="13" t="s">
        <v>40</v>
      </c>
      <c r="F342" s="13">
        <v>2306009</v>
      </c>
      <c r="G342" s="13">
        <f>VLOOKUP(D342,[1]Planilha2!$A$2:$W$999,2,0)</f>
        <v>5.5</v>
      </c>
      <c r="H342" s="13">
        <f>VLOOKUP(D342,[1]Planilha2!$A$2:$W$999,19,0)</f>
        <v>4</v>
      </c>
      <c r="I342" s="13">
        <f>VLOOKUP(D342,[1]Planilha2!$A$2:$W$999,20,0)</f>
        <v>5</v>
      </c>
      <c r="J342" s="13">
        <f>VLOOKUP(D342,[1]Planilha2!$A$2:$W$999,21,0)</f>
        <v>1</v>
      </c>
      <c r="K342" s="13">
        <v>0</v>
      </c>
      <c r="L342" s="13">
        <v>0</v>
      </c>
      <c r="M342" s="13">
        <f>VLOOKUP(D342,[1]Planilha2!$A$2:$W$999,17,0)</f>
        <v>0</v>
      </c>
      <c r="N342" s="13">
        <f>VLOOKUP(D342,[1]Planilha2!$A$2:$W$999,18,0)</f>
        <v>0</v>
      </c>
      <c r="O342" s="13">
        <f>VLOOKUP(D342,[1]Planilha2!$A$2:$W$999,4,0)</f>
        <v>0</v>
      </c>
      <c r="P342" s="13">
        <f>VLOOKUP(D342,[1]Planilha2!$A$2:$W$999,5,0)</f>
        <v>0</v>
      </c>
      <c r="Q342" s="13">
        <f>VLOOKUP(D342,[1]Planilha2!$A$2:$W$999,6,0)</f>
        <v>0</v>
      </c>
      <c r="R342" s="13">
        <f>VLOOKUP(D342,[1]Planilha2!$A$2:$W$999,7,0)</f>
        <v>0</v>
      </c>
      <c r="S342" s="13">
        <f>VLOOKUP(D342,[1]Planilha2!$A$2:$W$999,8,0)</f>
        <v>0</v>
      </c>
      <c r="T342" s="13">
        <f>VLOOKUP(D342,[1]Planilha2!$A$2:$W$999,9,0)</f>
        <v>0</v>
      </c>
      <c r="U342" s="13">
        <f>VLOOKUP(D342,[1]Planilha2!$A$2:$W$999,10,0)</f>
        <v>0</v>
      </c>
      <c r="V342" s="13">
        <f>VLOOKUP(D342,[1]Planilha2!$A$2:$W$999,11,0)</f>
        <v>0</v>
      </c>
      <c r="W342" s="13">
        <f>VLOOKUP(D342,[1]Planilha2!$A$2:$W$899,12,0)</f>
        <v>0</v>
      </c>
      <c r="X342" s="13">
        <f>VLOOKUP(D342,[1]Planilha2!$A$2:$W$999,13,0)</f>
        <v>0</v>
      </c>
      <c r="Y342" s="13">
        <f>VLOOKUP(D342,[1]Planilha2!$A$2:$W$999,14,0)</f>
        <v>1</v>
      </c>
      <c r="Z342" s="13">
        <f>VLOOKUP(D342,[1]Planilha2!$A$2:$W$999,15,0)</f>
        <v>0</v>
      </c>
      <c r="AA342" s="13">
        <f>VLOOKUP(D342,[1]Planilha2!$A$2:$W$999,16,0)</f>
        <v>0</v>
      </c>
    </row>
    <row r="343" spans="1:27" ht="29.1" customHeight="1" x14ac:dyDescent="0.2">
      <c r="A343" s="13">
        <v>330</v>
      </c>
      <c r="B343" s="13" t="s">
        <v>37</v>
      </c>
      <c r="C343" s="13" t="s">
        <v>90</v>
      </c>
      <c r="D343" s="14" t="s">
        <v>372</v>
      </c>
      <c r="E343" s="13" t="s">
        <v>40</v>
      </c>
      <c r="F343" s="13">
        <v>2306108</v>
      </c>
      <c r="G343" s="13">
        <f>VLOOKUP(D343,[1]Planilha2!$A$2:$W$999,2,0)</f>
        <v>6</v>
      </c>
      <c r="H343" s="13">
        <f>VLOOKUP(D343,[1]Planilha2!$A$2:$W$999,19,0)</f>
        <v>2</v>
      </c>
      <c r="I343" s="13">
        <f>VLOOKUP(D343,[1]Planilha2!$A$2:$W$999,20,0)</f>
        <v>9</v>
      </c>
      <c r="J343" s="13">
        <f>VLOOKUP(D343,[1]Planilha2!$A$2:$W$999,21,0)</f>
        <v>2</v>
      </c>
      <c r="K343" s="13">
        <v>0</v>
      </c>
      <c r="L343" s="13">
        <v>0</v>
      </c>
      <c r="M343" s="13">
        <f>VLOOKUP(D343,[1]Planilha2!$A$2:$W$999,17,0)</f>
        <v>0</v>
      </c>
      <c r="N343" s="13">
        <f>VLOOKUP(D343,[1]Planilha2!$A$2:$W$999,18,0)</f>
        <v>0</v>
      </c>
      <c r="O343" s="13">
        <f>VLOOKUP(D343,[1]Planilha2!$A$2:$W$999,4,0)</f>
        <v>0</v>
      </c>
      <c r="P343" s="13">
        <f>VLOOKUP(D343,[1]Planilha2!$A$2:$W$999,5,0)</f>
        <v>0</v>
      </c>
      <c r="Q343" s="13">
        <f>VLOOKUP(D343,[1]Planilha2!$A$2:$W$999,6,0)</f>
        <v>0</v>
      </c>
      <c r="R343" s="13">
        <f>VLOOKUP(D343,[1]Planilha2!$A$2:$W$999,7,0)</f>
        <v>0</v>
      </c>
      <c r="S343" s="13">
        <f>VLOOKUP(D343,[1]Planilha2!$A$2:$W$999,8,0)</f>
        <v>0</v>
      </c>
      <c r="T343" s="13">
        <f>VLOOKUP(D343,[1]Planilha2!$A$2:$W$999,9,0)</f>
        <v>0</v>
      </c>
      <c r="U343" s="13">
        <f>VLOOKUP(D343,[1]Planilha2!$A$2:$W$999,10,0)</f>
        <v>0</v>
      </c>
      <c r="V343" s="13">
        <f>VLOOKUP(D343,[1]Planilha2!$A$2:$W$999,11,0)</f>
        <v>0</v>
      </c>
      <c r="W343" s="13">
        <f>VLOOKUP(D343,[1]Planilha2!$A$2:$W$899,12,0)</f>
        <v>0</v>
      </c>
      <c r="X343" s="13">
        <f>VLOOKUP(D343,[1]Planilha2!$A$2:$W$999,13,0)</f>
        <v>0</v>
      </c>
      <c r="Y343" s="13">
        <f>VLOOKUP(D343,[1]Planilha2!$A$2:$W$999,14,0)</f>
        <v>0</v>
      </c>
      <c r="Z343" s="13">
        <f>VLOOKUP(D343,[1]Planilha2!$A$2:$W$999,15,0)</f>
        <v>0</v>
      </c>
      <c r="AA343" s="13">
        <f>VLOOKUP(D343,[1]Planilha2!$A$2:$W$999,16,0)</f>
        <v>0</v>
      </c>
    </row>
    <row r="344" spans="1:27" ht="29.1" customHeight="1" x14ac:dyDescent="0.2">
      <c r="A344" s="13">
        <v>331</v>
      </c>
      <c r="B344" s="13" t="s">
        <v>37</v>
      </c>
      <c r="C344" s="13" t="s">
        <v>90</v>
      </c>
      <c r="D344" s="14" t="s">
        <v>373</v>
      </c>
      <c r="E344" s="13" t="s">
        <v>40</v>
      </c>
      <c r="F344" s="13">
        <v>2306256</v>
      </c>
      <c r="G344" s="13">
        <f>VLOOKUP(D344,[1]Planilha2!$A$2:$W$999,2,0)</f>
        <v>4</v>
      </c>
      <c r="H344" s="13">
        <f>VLOOKUP(D344,[1]Planilha2!$A$2:$W$999,19,0)</f>
        <v>0</v>
      </c>
      <c r="I344" s="13">
        <f>VLOOKUP(D344,[1]Planilha2!$A$2:$W$999,20,0)</f>
        <v>10</v>
      </c>
      <c r="J344" s="13">
        <f>VLOOKUP(D344,[1]Planilha2!$A$2:$W$999,21,0)</f>
        <v>2</v>
      </c>
      <c r="K344" s="13">
        <v>0</v>
      </c>
      <c r="L344" s="13">
        <v>0</v>
      </c>
      <c r="M344" s="13">
        <f>VLOOKUP(D344,[1]Planilha2!$A$2:$W$999,17,0)</f>
        <v>0</v>
      </c>
      <c r="N344" s="13">
        <f>VLOOKUP(D344,[1]Planilha2!$A$2:$W$999,18,0)</f>
        <v>0</v>
      </c>
      <c r="O344" s="13">
        <f>VLOOKUP(D344,[1]Planilha2!$A$2:$W$999,4,0)</f>
        <v>0</v>
      </c>
      <c r="P344" s="13">
        <f>VLOOKUP(D344,[1]Planilha2!$A$2:$W$999,5,0)</f>
        <v>0</v>
      </c>
      <c r="Q344" s="13">
        <f>VLOOKUP(D344,[1]Planilha2!$A$2:$W$999,6,0)</f>
        <v>0</v>
      </c>
      <c r="R344" s="13">
        <f>VLOOKUP(D344,[1]Planilha2!$A$2:$W$999,7,0)</f>
        <v>0</v>
      </c>
      <c r="S344" s="13">
        <f>VLOOKUP(D344,[1]Planilha2!$A$2:$W$999,8,0)</f>
        <v>0</v>
      </c>
      <c r="T344" s="13">
        <f>VLOOKUP(D344,[1]Planilha2!$A$2:$W$999,9,0)</f>
        <v>0</v>
      </c>
      <c r="U344" s="13">
        <f>VLOOKUP(D344,[1]Planilha2!$A$2:$W$999,10,0)</f>
        <v>0</v>
      </c>
      <c r="V344" s="13">
        <f>VLOOKUP(D344,[1]Planilha2!$A$2:$W$999,11,0)</f>
        <v>0</v>
      </c>
      <c r="W344" s="13">
        <f>VLOOKUP(D344,[1]Planilha2!$A$2:$W$899,12,0)</f>
        <v>0</v>
      </c>
      <c r="X344" s="13">
        <f>VLOOKUP(D344,[1]Planilha2!$A$2:$W$999,13,0)</f>
        <v>0</v>
      </c>
      <c r="Y344" s="13">
        <f>VLOOKUP(D344,[1]Planilha2!$A$2:$W$999,14,0)</f>
        <v>0</v>
      </c>
      <c r="Z344" s="13">
        <f>VLOOKUP(D344,[1]Planilha2!$A$2:$W$999,15,0)</f>
        <v>0</v>
      </c>
      <c r="AA344" s="13">
        <f>VLOOKUP(D344,[1]Planilha2!$A$2:$W$999,16,0)</f>
        <v>0</v>
      </c>
    </row>
    <row r="345" spans="1:27" ht="29.1" customHeight="1" x14ac:dyDescent="0.2">
      <c r="A345" s="13">
        <v>332</v>
      </c>
      <c r="B345" s="13" t="s">
        <v>37</v>
      </c>
      <c r="C345" s="13" t="s">
        <v>90</v>
      </c>
      <c r="D345" s="14" t="s">
        <v>374</v>
      </c>
      <c r="E345" s="13" t="s">
        <v>40</v>
      </c>
      <c r="F345" s="13">
        <v>2306256</v>
      </c>
      <c r="G345" s="13">
        <f>VLOOKUP(D345,[1]Planilha2!$A$2:$W$999,2,0)</f>
        <v>5</v>
      </c>
      <c r="H345" s="13">
        <f>VLOOKUP(D345,[1]Planilha2!$A$2:$W$999,19,0)</f>
        <v>1</v>
      </c>
      <c r="I345" s="13">
        <f>VLOOKUP(D345,[1]Planilha2!$A$2:$W$999,20,0)</f>
        <v>13</v>
      </c>
      <c r="J345" s="13">
        <f>VLOOKUP(D345,[1]Planilha2!$A$2:$W$999,21,0)</f>
        <v>1</v>
      </c>
      <c r="K345" s="13">
        <v>0</v>
      </c>
      <c r="L345" s="13">
        <v>0</v>
      </c>
      <c r="M345" s="13">
        <f>VLOOKUP(D345,[1]Planilha2!$A$2:$W$999,17,0)</f>
        <v>0</v>
      </c>
      <c r="N345" s="13">
        <f>VLOOKUP(D345,[1]Planilha2!$A$2:$W$999,18,0)</f>
        <v>0</v>
      </c>
      <c r="O345" s="13">
        <f>VLOOKUP(D345,[1]Planilha2!$A$2:$W$999,4,0)</f>
        <v>0</v>
      </c>
      <c r="P345" s="13">
        <f>VLOOKUP(D345,[1]Planilha2!$A$2:$W$999,5,0)</f>
        <v>0</v>
      </c>
      <c r="Q345" s="13">
        <f>VLOOKUP(D345,[1]Planilha2!$A$2:$W$999,6,0)</f>
        <v>0</v>
      </c>
      <c r="R345" s="13">
        <f>VLOOKUP(D345,[1]Planilha2!$A$2:$W$999,7,0)</f>
        <v>0</v>
      </c>
      <c r="S345" s="13">
        <f>VLOOKUP(D345,[1]Planilha2!$A$2:$W$999,8,0)</f>
        <v>0</v>
      </c>
      <c r="T345" s="13">
        <f>VLOOKUP(D345,[1]Planilha2!$A$2:$W$999,9,0)</f>
        <v>0</v>
      </c>
      <c r="U345" s="13">
        <f>VLOOKUP(D345,[1]Planilha2!$A$2:$W$999,10,0)</f>
        <v>0</v>
      </c>
      <c r="V345" s="13">
        <f>VLOOKUP(D345,[1]Planilha2!$A$2:$W$999,11,0)</f>
        <v>0</v>
      </c>
      <c r="W345" s="13">
        <f>VLOOKUP(D345,[1]Planilha2!$A$2:$W$899,12,0)</f>
        <v>0</v>
      </c>
      <c r="X345" s="13">
        <f>VLOOKUP(D345,[1]Planilha2!$A$2:$W$999,13,0)</f>
        <v>0</v>
      </c>
      <c r="Y345" s="13">
        <f>VLOOKUP(D345,[1]Planilha2!$A$2:$W$999,14,0)</f>
        <v>0</v>
      </c>
      <c r="Z345" s="13">
        <f>VLOOKUP(D345,[1]Planilha2!$A$2:$W$999,15,0)</f>
        <v>0</v>
      </c>
      <c r="AA345" s="13">
        <f>VLOOKUP(D345,[1]Planilha2!$A$2:$W$999,16,0)</f>
        <v>0</v>
      </c>
    </row>
    <row r="346" spans="1:27" ht="29.1" customHeight="1" x14ac:dyDescent="0.2">
      <c r="A346" s="13">
        <v>333</v>
      </c>
      <c r="B346" s="13" t="s">
        <v>37</v>
      </c>
      <c r="C346" s="13" t="s">
        <v>90</v>
      </c>
      <c r="D346" s="14" t="s">
        <v>375</v>
      </c>
      <c r="E346" s="13" t="s">
        <v>40</v>
      </c>
      <c r="F346" s="13">
        <v>2306504</v>
      </c>
      <c r="G346" s="13">
        <f>VLOOKUP(D346,[1]Planilha2!$A$2:$W$999,2,0)</f>
        <v>5.5</v>
      </c>
      <c r="H346" s="13">
        <f>VLOOKUP(D346,[1]Planilha2!$A$2:$W$999,19,0)</f>
        <v>3</v>
      </c>
      <c r="I346" s="13">
        <f>VLOOKUP(D346,[1]Planilha2!$A$2:$W$999,20,0)</f>
        <v>6</v>
      </c>
      <c r="J346" s="13">
        <f>VLOOKUP(D346,[1]Planilha2!$A$2:$W$999,21,0)</f>
        <v>1</v>
      </c>
      <c r="K346" s="13">
        <v>0</v>
      </c>
      <c r="L346" s="13">
        <v>0</v>
      </c>
      <c r="M346" s="13">
        <f>VLOOKUP(D346,[1]Planilha2!$A$2:$W$999,17,0)</f>
        <v>0</v>
      </c>
      <c r="N346" s="13">
        <f>VLOOKUP(D346,[1]Planilha2!$A$2:$W$999,18,0)</f>
        <v>0</v>
      </c>
      <c r="O346" s="13">
        <f>VLOOKUP(D346,[1]Planilha2!$A$2:$W$999,4,0)</f>
        <v>0</v>
      </c>
      <c r="P346" s="13">
        <f>VLOOKUP(D346,[1]Planilha2!$A$2:$W$999,5,0)</f>
        <v>0</v>
      </c>
      <c r="Q346" s="13">
        <f>VLOOKUP(D346,[1]Planilha2!$A$2:$W$999,6,0)</f>
        <v>0</v>
      </c>
      <c r="R346" s="13">
        <f>VLOOKUP(D346,[1]Planilha2!$A$2:$W$999,7,0)</f>
        <v>0</v>
      </c>
      <c r="S346" s="13">
        <f>VLOOKUP(D346,[1]Planilha2!$A$2:$W$999,8,0)</f>
        <v>0</v>
      </c>
      <c r="T346" s="13">
        <f>VLOOKUP(D346,[1]Planilha2!$A$2:$W$999,9,0)</f>
        <v>1</v>
      </c>
      <c r="U346" s="13">
        <f>VLOOKUP(D346,[1]Planilha2!$A$2:$W$999,10,0)</f>
        <v>0</v>
      </c>
      <c r="V346" s="13">
        <f>VLOOKUP(D346,[1]Planilha2!$A$2:$W$999,11,0)</f>
        <v>0</v>
      </c>
      <c r="W346" s="13">
        <f>VLOOKUP(D346,[1]Planilha2!$A$2:$W$899,12,0)</f>
        <v>0</v>
      </c>
      <c r="X346" s="13">
        <f>VLOOKUP(D346,[1]Planilha2!$A$2:$W$999,13,0)</f>
        <v>0</v>
      </c>
      <c r="Y346" s="13">
        <f>VLOOKUP(D346,[1]Planilha2!$A$2:$W$999,14,0)</f>
        <v>0</v>
      </c>
      <c r="Z346" s="13">
        <f>VLOOKUP(D346,[1]Planilha2!$A$2:$W$999,15,0)</f>
        <v>0</v>
      </c>
      <c r="AA346" s="13">
        <f>VLOOKUP(D346,[1]Planilha2!$A$2:$W$999,16,0)</f>
        <v>0</v>
      </c>
    </row>
    <row r="347" spans="1:27" ht="29.1" customHeight="1" x14ac:dyDescent="0.2">
      <c r="A347" s="13">
        <v>334</v>
      </c>
      <c r="B347" s="13" t="s">
        <v>37</v>
      </c>
      <c r="C347" s="13" t="s">
        <v>90</v>
      </c>
      <c r="D347" s="14" t="s">
        <v>376</v>
      </c>
      <c r="E347" s="13" t="s">
        <v>40</v>
      </c>
      <c r="F347" s="13">
        <v>2306553</v>
      </c>
      <c r="G347" s="13">
        <f>VLOOKUP(D347,[1]Planilha2!$A$2:$W$999,2,0)</f>
        <v>8</v>
      </c>
      <c r="H347" s="13">
        <f>VLOOKUP(D347,[1]Planilha2!$A$2:$W$999,19,0)</f>
        <v>1</v>
      </c>
      <c r="I347" s="13">
        <f>VLOOKUP(D347,[1]Planilha2!$A$2:$W$999,20,0)</f>
        <v>10</v>
      </c>
      <c r="J347" s="13">
        <f>VLOOKUP(D347,[1]Planilha2!$A$2:$W$999,21,0)</f>
        <v>0</v>
      </c>
      <c r="K347" s="13">
        <v>0</v>
      </c>
      <c r="L347" s="13">
        <v>0</v>
      </c>
      <c r="M347" s="13">
        <f>VLOOKUP(D347,[1]Planilha2!$A$2:$W$999,17,0)</f>
        <v>0</v>
      </c>
      <c r="N347" s="13">
        <f>VLOOKUP(D347,[1]Planilha2!$A$2:$W$999,18,0)</f>
        <v>0</v>
      </c>
      <c r="O347" s="13">
        <f>VLOOKUP(D347,[1]Planilha2!$A$2:$W$999,4,0)</f>
        <v>0</v>
      </c>
      <c r="P347" s="13">
        <f>VLOOKUP(D347,[1]Planilha2!$A$2:$W$999,5,0)</f>
        <v>0</v>
      </c>
      <c r="Q347" s="13">
        <f>VLOOKUP(D347,[1]Planilha2!$A$2:$W$999,6,0)</f>
        <v>0</v>
      </c>
      <c r="R347" s="13">
        <f>VLOOKUP(D347,[1]Planilha2!$A$2:$W$999,7,0)</f>
        <v>0</v>
      </c>
      <c r="S347" s="13">
        <f>VLOOKUP(D347,[1]Planilha2!$A$2:$W$999,8,0)</f>
        <v>0</v>
      </c>
      <c r="T347" s="13">
        <f>VLOOKUP(D347,[1]Planilha2!$A$2:$W$999,9,0)</f>
        <v>1</v>
      </c>
      <c r="U347" s="13">
        <f>VLOOKUP(D347,[1]Planilha2!$A$2:$W$999,10,0)</f>
        <v>0</v>
      </c>
      <c r="V347" s="13">
        <f>VLOOKUP(D347,[1]Planilha2!$A$2:$W$999,11,0)</f>
        <v>0</v>
      </c>
      <c r="W347" s="13">
        <f>VLOOKUP(D347,[1]Planilha2!$A$2:$W$899,12,0)</f>
        <v>0</v>
      </c>
      <c r="X347" s="13">
        <f>VLOOKUP(D347,[1]Planilha2!$A$2:$W$999,13,0)</f>
        <v>0</v>
      </c>
      <c r="Y347" s="13">
        <f>VLOOKUP(D347,[1]Planilha2!$A$2:$W$999,14,0)</f>
        <v>0</v>
      </c>
      <c r="Z347" s="13">
        <f>VLOOKUP(D347,[1]Planilha2!$A$2:$W$999,15,0)</f>
        <v>0</v>
      </c>
      <c r="AA347" s="13">
        <f>VLOOKUP(D347,[1]Planilha2!$A$2:$W$999,16,0)</f>
        <v>0</v>
      </c>
    </row>
    <row r="348" spans="1:27" ht="29.1" customHeight="1" x14ac:dyDescent="0.2">
      <c r="A348" s="13">
        <v>335</v>
      </c>
      <c r="B348" s="13" t="s">
        <v>37</v>
      </c>
      <c r="C348" s="13" t="s">
        <v>90</v>
      </c>
      <c r="D348" s="14" t="s">
        <v>377</v>
      </c>
      <c r="E348" s="13" t="s">
        <v>40</v>
      </c>
      <c r="F348" s="13">
        <v>2306603</v>
      </c>
      <c r="G348" s="13">
        <f>VLOOKUP(D348,[1]Planilha2!$A$2:$W$999,2,0)</f>
        <v>5</v>
      </c>
      <c r="H348" s="13">
        <f>VLOOKUP(D348,[1]Planilha2!$A$2:$W$999,19,0)</f>
        <v>0</v>
      </c>
      <c r="I348" s="13">
        <f>VLOOKUP(D348,[1]Planilha2!$A$2:$W$999,20,0)</f>
        <v>6</v>
      </c>
      <c r="J348" s="13">
        <f>VLOOKUP(D348,[1]Planilha2!$A$2:$W$999,21,0)</f>
        <v>1</v>
      </c>
      <c r="K348" s="13">
        <v>0</v>
      </c>
      <c r="L348" s="13">
        <v>0</v>
      </c>
      <c r="M348" s="13">
        <f>VLOOKUP(D348,[1]Planilha2!$A$2:$W$999,17,0)</f>
        <v>0</v>
      </c>
      <c r="N348" s="13">
        <f>VLOOKUP(D348,[1]Planilha2!$A$2:$W$999,18,0)</f>
        <v>0</v>
      </c>
      <c r="O348" s="13">
        <f>VLOOKUP(D348,[1]Planilha2!$A$2:$W$999,4,0)</f>
        <v>0</v>
      </c>
      <c r="P348" s="13">
        <f>VLOOKUP(D348,[1]Planilha2!$A$2:$W$999,5,0)</f>
        <v>0</v>
      </c>
      <c r="Q348" s="13">
        <f>VLOOKUP(D348,[1]Planilha2!$A$2:$W$999,6,0)</f>
        <v>0</v>
      </c>
      <c r="R348" s="13">
        <f>VLOOKUP(D348,[1]Planilha2!$A$2:$W$999,7,0)</f>
        <v>0</v>
      </c>
      <c r="S348" s="13">
        <f>VLOOKUP(D348,[1]Planilha2!$A$2:$W$999,8,0)</f>
        <v>0</v>
      </c>
      <c r="T348" s="13">
        <f>VLOOKUP(D348,[1]Planilha2!$A$2:$W$999,9,0)</f>
        <v>1</v>
      </c>
      <c r="U348" s="13">
        <f>VLOOKUP(D348,[1]Planilha2!$A$2:$W$999,10,0)</f>
        <v>0</v>
      </c>
      <c r="V348" s="13">
        <f>VLOOKUP(D348,[1]Planilha2!$A$2:$W$999,11,0)</f>
        <v>0</v>
      </c>
      <c r="W348" s="13">
        <f>VLOOKUP(D348,[1]Planilha2!$A$2:$W$899,12,0)</f>
        <v>0</v>
      </c>
      <c r="X348" s="13">
        <f>VLOOKUP(D348,[1]Planilha2!$A$2:$W$999,13,0)</f>
        <v>0</v>
      </c>
      <c r="Y348" s="13">
        <f>VLOOKUP(D348,[1]Planilha2!$A$2:$W$999,14,0)</f>
        <v>0</v>
      </c>
      <c r="Z348" s="13">
        <f>VLOOKUP(D348,[1]Planilha2!$A$2:$W$999,15,0)</f>
        <v>0</v>
      </c>
      <c r="AA348" s="13">
        <f>VLOOKUP(D348,[1]Planilha2!$A$2:$W$999,16,0)</f>
        <v>0</v>
      </c>
    </row>
    <row r="349" spans="1:27" ht="29.1" customHeight="1" x14ac:dyDescent="0.2">
      <c r="A349" s="13">
        <v>336</v>
      </c>
      <c r="B349" s="13" t="s">
        <v>37</v>
      </c>
      <c r="C349" s="13" t="s">
        <v>90</v>
      </c>
      <c r="D349" s="14" t="s">
        <v>378</v>
      </c>
      <c r="E349" s="13" t="s">
        <v>40</v>
      </c>
      <c r="F349" s="13">
        <v>2306702</v>
      </c>
      <c r="G349" s="13">
        <f>VLOOKUP(D349,[1]Planilha2!$A$2:$W$999,2,0)</f>
        <v>4.5</v>
      </c>
      <c r="H349" s="13">
        <f>VLOOKUP(D349,[1]Planilha2!$A$2:$W$999,19,0)</f>
        <v>2</v>
      </c>
      <c r="I349" s="13">
        <f>VLOOKUP(D349,[1]Planilha2!$A$2:$W$999,20,0)</f>
        <v>8</v>
      </c>
      <c r="J349" s="13">
        <f>VLOOKUP(D349,[1]Planilha2!$A$2:$W$999,21,0)</f>
        <v>1</v>
      </c>
      <c r="K349" s="13">
        <v>0</v>
      </c>
      <c r="L349" s="13">
        <v>0</v>
      </c>
      <c r="M349" s="13">
        <f>VLOOKUP(D349,[1]Planilha2!$A$2:$W$999,17,0)</f>
        <v>0</v>
      </c>
      <c r="N349" s="13">
        <f>VLOOKUP(D349,[1]Planilha2!$A$2:$W$999,18,0)</f>
        <v>0</v>
      </c>
      <c r="O349" s="13">
        <f>VLOOKUP(D349,[1]Planilha2!$A$2:$W$999,4,0)</f>
        <v>0</v>
      </c>
      <c r="P349" s="13">
        <f>VLOOKUP(D349,[1]Planilha2!$A$2:$W$999,5,0)</f>
        <v>0</v>
      </c>
      <c r="Q349" s="13">
        <f>VLOOKUP(D349,[1]Planilha2!$A$2:$W$999,6,0)</f>
        <v>0</v>
      </c>
      <c r="R349" s="13">
        <f>VLOOKUP(D349,[1]Planilha2!$A$2:$W$999,7,0)</f>
        <v>0</v>
      </c>
      <c r="S349" s="13">
        <f>VLOOKUP(D349,[1]Planilha2!$A$2:$W$999,8,0)</f>
        <v>0</v>
      </c>
      <c r="T349" s="13">
        <f>VLOOKUP(D349,[1]Planilha2!$A$2:$W$999,9,0)</f>
        <v>1</v>
      </c>
      <c r="U349" s="13">
        <f>VLOOKUP(D349,[1]Planilha2!$A$2:$W$999,10,0)</f>
        <v>0</v>
      </c>
      <c r="V349" s="13">
        <f>VLOOKUP(D349,[1]Planilha2!$A$2:$W$999,11,0)</f>
        <v>0</v>
      </c>
      <c r="W349" s="13">
        <f>VLOOKUP(D349,[1]Planilha2!$A$2:$W$899,12,0)</f>
        <v>0</v>
      </c>
      <c r="X349" s="13">
        <f>VLOOKUP(D349,[1]Planilha2!$A$2:$W$999,13,0)</f>
        <v>0</v>
      </c>
      <c r="Y349" s="13">
        <f>VLOOKUP(D349,[1]Planilha2!$A$2:$W$999,14,0)</f>
        <v>0</v>
      </c>
      <c r="Z349" s="13">
        <f>VLOOKUP(D349,[1]Planilha2!$A$2:$W$999,15,0)</f>
        <v>0</v>
      </c>
      <c r="AA349" s="13">
        <f>VLOOKUP(D349,[1]Planilha2!$A$2:$W$999,16,0)</f>
        <v>0</v>
      </c>
    </row>
    <row r="350" spans="1:27" ht="29.1" customHeight="1" x14ac:dyDescent="0.2">
      <c r="A350" s="13">
        <v>337</v>
      </c>
      <c r="B350" s="13" t="s">
        <v>37</v>
      </c>
      <c r="C350" s="13" t="s">
        <v>90</v>
      </c>
      <c r="D350" s="14" t="s">
        <v>379</v>
      </c>
      <c r="E350" s="13" t="s">
        <v>40</v>
      </c>
      <c r="F350" s="13">
        <v>2306900</v>
      </c>
      <c r="G350" s="13">
        <f>VLOOKUP(D350,[1]Planilha2!$A$2:$W$999,2,0)</f>
        <v>10</v>
      </c>
      <c r="H350" s="13">
        <f>VLOOKUP(D350,[1]Planilha2!$A$2:$W$999,19,0)</f>
        <v>3</v>
      </c>
      <c r="I350" s="13">
        <f>VLOOKUP(D350,[1]Planilha2!$A$2:$W$999,20,0)</f>
        <v>0</v>
      </c>
      <c r="J350" s="13">
        <f>VLOOKUP(D350,[1]Planilha2!$A$2:$W$999,21,0)</f>
        <v>2</v>
      </c>
      <c r="K350" s="13">
        <v>0</v>
      </c>
      <c r="L350" s="13">
        <v>0</v>
      </c>
      <c r="M350" s="13">
        <f>VLOOKUP(D350,[1]Planilha2!$A$2:$W$999,17,0)</f>
        <v>0</v>
      </c>
      <c r="N350" s="13">
        <f>VLOOKUP(D350,[1]Planilha2!$A$2:$W$999,18,0)</f>
        <v>0</v>
      </c>
      <c r="O350" s="13">
        <f>VLOOKUP(D350,[1]Planilha2!$A$2:$W$999,4,0)</f>
        <v>0</v>
      </c>
      <c r="P350" s="13">
        <f>VLOOKUP(D350,[1]Planilha2!$A$2:$W$999,5,0)</f>
        <v>0</v>
      </c>
      <c r="Q350" s="13">
        <f>VLOOKUP(D350,[1]Planilha2!$A$2:$W$999,6,0)</f>
        <v>0</v>
      </c>
      <c r="R350" s="13">
        <f>VLOOKUP(D350,[1]Planilha2!$A$2:$W$999,7,0)</f>
        <v>0</v>
      </c>
      <c r="S350" s="13">
        <f>VLOOKUP(D350,[1]Planilha2!$A$2:$W$999,8,0)</f>
        <v>0</v>
      </c>
      <c r="T350" s="13">
        <f>VLOOKUP(D350,[1]Planilha2!$A$2:$W$999,9,0)</f>
        <v>0</v>
      </c>
      <c r="U350" s="13">
        <f>VLOOKUP(D350,[1]Planilha2!$A$2:$W$999,10,0)</f>
        <v>0</v>
      </c>
      <c r="V350" s="13">
        <f>VLOOKUP(D350,[1]Planilha2!$A$2:$W$999,11,0)</f>
        <v>0</v>
      </c>
      <c r="W350" s="13">
        <f>VLOOKUP(D350,[1]Planilha2!$A$2:$W$899,12,0)</f>
        <v>0</v>
      </c>
      <c r="X350" s="13">
        <f>VLOOKUP(D350,[1]Planilha2!$A$2:$W$999,13,0)</f>
        <v>0</v>
      </c>
      <c r="Y350" s="13">
        <f>VLOOKUP(D350,[1]Planilha2!$A$2:$W$999,14,0)</f>
        <v>0</v>
      </c>
      <c r="Z350" s="13">
        <f>VLOOKUP(D350,[1]Planilha2!$A$2:$W$999,15,0)</f>
        <v>0</v>
      </c>
      <c r="AA350" s="13">
        <f>VLOOKUP(D350,[1]Planilha2!$A$2:$W$999,16,0)</f>
        <v>0</v>
      </c>
    </row>
    <row r="351" spans="1:27" ht="29.1" customHeight="1" x14ac:dyDescent="0.2">
      <c r="A351" s="13">
        <v>338</v>
      </c>
      <c r="B351" s="13" t="s">
        <v>37</v>
      </c>
      <c r="C351" s="13" t="s">
        <v>90</v>
      </c>
      <c r="D351" s="14" t="s">
        <v>380</v>
      </c>
      <c r="E351" s="13" t="s">
        <v>40</v>
      </c>
      <c r="F351" s="13">
        <v>2307007</v>
      </c>
      <c r="G351" s="13">
        <f>VLOOKUP(D351,[1]Planilha2!$A$2:$W$999,2,0)</f>
        <v>8</v>
      </c>
      <c r="H351" s="13">
        <f>VLOOKUP(D351,[1]Planilha2!$A$2:$W$999,19,0)</f>
        <v>3</v>
      </c>
      <c r="I351" s="13">
        <f>VLOOKUP(D351,[1]Planilha2!$A$2:$W$999,20,0)</f>
        <v>9</v>
      </c>
      <c r="J351" s="13">
        <f>VLOOKUP(D351,[1]Planilha2!$A$2:$W$999,21,0)</f>
        <v>2</v>
      </c>
      <c r="K351" s="13">
        <v>0</v>
      </c>
      <c r="L351" s="13">
        <v>0</v>
      </c>
      <c r="M351" s="13">
        <f>VLOOKUP(D351,[1]Planilha2!$A$2:$W$999,17,0)</f>
        <v>0</v>
      </c>
      <c r="N351" s="13">
        <f>VLOOKUP(D351,[1]Planilha2!$A$2:$W$999,18,0)</f>
        <v>0</v>
      </c>
      <c r="O351" s="13">
        <f>VLOOKUP(D351,[1]Planilha2!$A$2:$W$999,4,0)</f>
        <v>0</v>
      </c>
      <c r="P351" s="13">
        <f>VLOOKUP(D351,[1]Planilha2!$A$2:$W$999,5,0)</f>
        <v>0</v>
      </c>
      <c r="Q351" s="13">
        <f>VLOOKUP(D351,[1]Planilha2!$A$2:$W$999,6,0)</f>
        <v>0</v>
      </c>
      <c r="R351" s="13">
        <f>VLOOKUP(D351,[1]Planilha2!$A$2:$W$999,7,0)</f>
        <v>0</v>
      </c>
      <c r="S351" s="13">
        <f>VLOOKUP(D351,[1]Planilha2!$A$2:$W$999,8,0)</f>
        <v>0</v>
      </c>
      <c r="T351" s="13">
        <f>VLOOKUP(D351,[1]Planilha2!$A$2:$W$999,9,0)</f>
        <v>0</v>
      </c>
      <c r="U351" s="13">
        <f>VLOOKUP(D351,[1]Planilha2!$A$2:$W$999,10,0)</f>
        <v>0</v>
      </c>
      <c r="V351" s="13">
        <f>VLOOKUP(D351,[1]Planilha2!$A$2:$W$999,11,0)</f>
        <v>0</v>
      </c>
      <c r="W351" s="13">
        <f>VLOOKUP(D351,[1]Planilha2!$A$2:$W$899,12,0)</f>
        <v>0</v>
      </c>
      <c r="X351" s="13">
        <f>VLOOKUP(D351,[1]Planilha2!$A$2:$W$999,13,0)</f>
        <v>0</v>
      </c>
      <c r="Y351" s="13">
        <f>VLOOKUP(D351,[1]Planilha2!$A$2:$W$999,14,0)</f>
        <v>0</v>
      </c>
      <c r="Z351" s="13">
        <f>VLOOKUP(D351,[1]Planilha2!$A$2:$W$999,15,0)</f>
        <v>0</v>
      </c>
      <c r="AA351" s="13">
        <f>VLOOKUP(D351,[1]Planilha2!$A$2:$W$999,16,0)</f>
        <v>0</v>
      </c>
    </row>
    <row r="352" spans="1:27" ht="29.1" customHeight="1" x14ac:dyDescent="0.2">
      <c r="A352" s="13">
        <v>339</v>
      </c>
      <c r="B352" s="13" t="s">
        <v>37</v>
      </c>
      <c r="C352" s="13" t="s">
        <v>90</v>
      </c>
      <c r="D352" s="14" t="s">
        <v>381</v>
      </c>
      <c r="E352" s="13" t="s">
        <v>40</v>
      </c>
      <c r="F352" s="13">
        <v>2307106</v>
      </c>
      <c r="G352" s="13">
        <f>VLOOKUP(D352,[1]Planilha2!$A$2:$W$999,2,0)</f>
        <v>7.5</v>
      </c>
      <c r="H352" s="13">
        <f>VLOOKUP(D352,[1]Planilha2!$A$2:$W$999,19,0)</f>
        <v>1</v>
      </c>
      <c r="I352" s="13">
        <f>VLOOKUP(D352,[1]Planilha2!$A$2:$W$999,20,0)</f>
        <v>5</v>
      </c>
      <c r="J352" s="13">
        <f>VLOOKUP(D352,[1]Planilha2!$A$2:$W$999,21,0)</f>
        <v>2</v>
      </c>
      <c r="K352" s="13">
        <v>0</v>
      </c>
      <c r="L352" s="13">
        <v>0</v>
      </c>
      <c r="M352" s="13">
        <f>VLOOKUP(D352,[1]Planilha2!$A$2:$W$999,17,0)</f>
        <v>0</v>
      </c>
      <c r="N352" s="13">
        <f>VLOOKUP(D352,[1]Planilha2!$A$2:$W$999,18,0)</f>
        <v>0</v>
      </c>
      <c r="O352" s="13">
        <f>VLOOKUP(D352,[1]Planilha2!$A$2:$W$999,4,0)</f>
        <v>0</v>
      </c>
      <c r="P352" s="13">
        <f>VLOOKUP(D352,[1]Planilha2!$A$2:$W$999,5,0)</f>
        <v>0</v>
      </c>
      <c r="Q352" s="13">
        <f>VLOOKUP(D352,[1]Planilha2!$A$2:$W$999,6,0)</f>
        <v>0</v>
      </c>
      <c r="R352" s="13">
        <f>VLOOKUP(D352,[1]Planilha2!$A$2:$W$999,7,0)</f>
        <v>0</v>
      </c>
      <c r="S352" s="13">
        <f>VLOOKUP(D352,[1]Planilha2!$A$2:$W$999,8,0)</f>
        <v>0</v>
      </c>
      <c r="T352" s="13">
        <f>VLOOKUP(D352,[1]Planilha2!$A$2:$W$999,9,0)</f>
        <v>0</v>
      </c>
      <c r="U352" s="13">
        <f>VLOOKUP(D352,[1]Planilha2!$A$2:$W$999,10,0)</f>
        <v>0</v>
      </c>
      <c r="V352" s="13">
        <f>VLOOKUP(D352,[1]Planilha2!$A$2:$W$999,11,0)</f>
        <v>0</v>
      </c>
      <c r="W352" s="13">
        <f>VLOOKUP(D352,[1]Planilha2!$A$2:$W$899,12,0)</f>
        <v>0</v>
      </c>
      <c r="X352" s="13">
        <f>VLOOKUP(D352,[1]Planilha2!$A$2:$W$999,13,0)</f>
        <v>0</v>
      </c>
      <c r="Y352" s="13">
        <f>VLOOKUP(D352,[1]Planilha2!$A$2:$W$999,14,0)</f>
        <v>0</v>
      </c>
      <c r="Z352" s="13">
        <f>VLOOKUP(D352,[1]Planilha2!$A$2:$W$999,15,0)</f>
        <v>0</v>
      </c>
      <c r="AA352" s="13">
        <f>VLOOKUP(D352,[1]Planilha2!$A$2:$W$999,16,0)</f>
        <v>0</v>
      </c>
    </row>
    <row r="353" spans="1:27" ht="29.1" customHeight="1" x14ac:dyDescent="0.2">
      <c r="A353" s="13">
        <v>340</v>
      </c>
      <c r="B353" s="13" t="s">
        <v>37</v>
      </c>
      <c r="C353" s="13" t="s">
        <v>90</v>
      </c>
      <c r="D353" s="14" t="s">
        <v>382</v>
      </c>
      <c r="E353" s="13" t="s">
        <v>40</v>
      </c>
      <c r="F353" s="13">
        <v>2307254</v>
      </c>
      <c r="G353" s="13">
        <f>VLOOKUP(D353,[1]Planilha2!$A$2:$W$999,2,0)</f>
        <v>6.5</v>
      </c>
      <c r="H353" s="13">
        <f>VLOOKUP(D353,[1]Planilha2!$A$2:$W$999,19,0)</f>
        <v>2</v>
      </c>
      <c r="I353" s="13">
        <f>VLOOKUP(D353,[1]Planilha2!$A$2:$W$999,20,0)</f>
        <v>9</v>
      </c>
      <c r="J353" s="13">
        <f>VLOOKUP(D353,[1]Planilha2!$A$2:$W$999,21,0)</f>
        <v>2</v>
      </c>
      <c r="K353" s="13">
        <v>0</v>
      </c>
      <c r="L353" s="13">
        <v>0</v>
      </c>
      <c r="M353" s="13">
        <f>VLOOKUP(D353,[1]Planilha2!$A$2:$W$999,17,0)</f>
        <v>0</v>
      </c>
      <c r="N353" s="13">
        <f>VLOOKUP(D353,[1]Planilha2!$A$2:$W$999,18,0)</f>
        <v>0</v>
      </c>
      <c r="O353" s="13">
        <f>VLOOKUP(D353,[1]Planilha2!$A$2:$W$999,4,0)</f>
        <v>0</v>
      </c>
      <c r="P353" s="13">
        <f>VLOOKUP(D353,[1]Planilha2!$A$2:$W$999,5,0)</f>
        <v>0</v>
      </c>
      <c r="Q353" s="13">
        <f>VLOOKUP(D353,[1]Planilha2!$A$2:$W$999,6,0)</f>
        <v>0</v>
      </c>
      <c r="R353" s="13">
        <f>VLOOKUP(D353,[1]Planilha2!$A$2:$W$999,7,0)</f>
        <v>0</v>
      </c>
      <c r="S353" s="13">
        <f>VLOOKUP(D353,[1]Planilha2!$A$2:$W$999,8,0)</f>
        <v>0</v>
      </c>
      <c r="T353" s="13">
        <f>VLOOKUP(D353,[1]Planilha2!$A$2:$W$999,9,0)</f>
        <v>0</v>
      </c>
      <c r="U353" s="13">
        <f>VLOOKUP(D353,[1]Planilha2!$A$2:$W$999,10,0)</f>
        <v>0</v>
      </c>
      <c r="V353" s="13">
        <f>VLOOKUP(D353,[1]Planilha2!$A$2:$W$999,11,0)</f>
        <v>0</v>
      </c>
      <c r="W353" s="13">
        <f>VLOOKUP(D353,[1]Planilha2!$A$2:$W$899,12,0)</f>
        <v>0</v>
      </c>
      <c r="X353" s="13">
        <f>VLOOKUP(D353,[1]Planilha2!$A$2:$W$999,13,0)</f>
        <v>0</v>
      </c>
      <c r="Y353" s="13">
        <f>VLOOKUP(D353,[1]Planilha2!$A$2:$W$999,14,0)</f>
        <v>0</v>
      </c>
      <c r="Z353" s="13">
        <f>VLOOKUP(D353,[1]Planilha2!$A$2:$W$999,15,0)</f>
        <v>0</v>
      </c>
      <c r="AA353" s="13">
        <f>VLOOKUP(D353,[1]Planilha2!$A$2:$W$999,16,0)</f>
        <v>0</v>
      </c>
    </row>
    <row r="354" spans="1:27" ht="29.1" customHeight="1" x14ac:dyDescent="0.2">
      <c r="A354" s="13">
        <v>341</v>
      </c>
      <c r="B354" s="13" t="s">
        <v>37</v>
      </c>
      <c r="C354" s="13" t="s">
        <v>90</v>
      </c>
      <c r="D354" s="14" t="s">
        <v>383</v>
      </c>
      <c r="E354" s="13" t="s">
        <v>40</v>
      </c>
      <c r="F354" s="13">
        <v>2307403</v>
      </c>
      <c r="G354" s="13">
        <f>VLOOKUP(D354,[1]Planilha2!$A$2:$W$999,2,0)</f>
        <v>9.5</v>
      </c>
      <c r="H354" s="13">
        <f>VLOOKUP(D354,[1]Planilha2!$A$2:$W$999,19,0)</f>
        <v>3</v>
      </c>
      <c r="I354" s="13">
        <f>VLOOKUP(D354,[1]Planilha2!$A$2:$W$999,20,0)</f>
        <v>1</v>
      </c>
      <c r="J354" s="13">
        <f>VLOOKUP(D354,[1]Planilha2!$A$2:$W$999,21,0)</f>
        <v>1</v>
      </c>
      <c r="K354" s="13">
        <v>0</v>
      </c>
      <c r="L354" s="13">
        <v>0</v>
      </c>
      <c r="M354" s="13">
        <f>VLOOKUP(D354,[1]Planilha2!$A$2:$W$999,17,0)</f>
        <v>0</v>
      </c>
      <c r="N354" s="13">
        <f>VLOOKUP(D354,[1]Planilha2!$A$2:$W$999,18,0)</f>
        <v>0</v>
      </c>
      <c r="O354" s="13">
        <f>VLOOKUP(D354,[1]Planilha2!$A$2:$W$999,4,0)</f>
        <v>0</v>
      </c>
      <c r="P354" s="13">
        <f>VLOOKUP(D354,[1]Planilha2!$A$2:$W$999,5,0)</f>
        <v>0</v>
      </c>
      <c r="Q354" s="13">
        <f>VLOOKUP(D354,[1]Planilha2!$A$2:$W$999,6,0)</f>
        <v>0</v>
      </c>
      <c r="R354" s="13">
        <f>VLOOKUP(D354,[1]Planilha2!$A$2:$W$999,7,0)</f>
        <v>0</v>
      </c>
      <c r="S354" s="13">
        <f>VLOOKUP(D354,[1]Planilha2!$A$2:$W$999,8,0)</f>
        <v>0</v>
      </c>
      <c r="T354" s="13">
        <f>VLOOKUP(D354,[1]Planilha2!$A$2:$W$999,9,0)</f>
        <v>0</v>
      </c>
      <c r="U354" s="13">
        <f>VLOOKUP(D354,[1]Planilha2!$A$2:$W$999,10,0)</f>
        <v>0</v>
      </c>
      <c r="V354" s="13">
        <f>VLOOKUP(D354,[1]Planilha2!$A$2:$W$999,11,0)</f>
        <v>0</v>
      </c>
      <c r="W354" s="13">
        <f>VLOOKUP(D354,[1]Planilha2!$A$2:$W$899,12,0)</f>
        <v>0</v>
      </c>
      <c r="X354" s="13">
        <f>VLOOKUP(D354,[1]Planilha2!$A$2:$W$999,13,0)</f>
        <v>0</v>
      </c>
      <c r="Y354" s="13">
        <f>VLOOKUP(D354,[1]Planilha2!$A$2:$W$999,14,0)</f>
        <v>1</v>
      </c>
      <c r="Z354" s="13">
        <f>VLOOKUP(D354,[1]Planilha2!$A$2:$W$999,15,0)</f>
        <v>0</v>
      </c>
      <c r="AA354" s="13">
        <f>VLOOKUP(D354,[1]Planilha2!$A$2:$W$999,16,0)</f>
        <v>0</v>
      </c>
    </row>
    <row r="355" spans="1:27" ht="29.1" customHeight="1" x14ac:dyDescent="0.2">
      <c r="A355" s="13">
        <v>342</v>
      </c>
      <c r="B355" s="13" t="s">
        <v>37</v>
      </c>
      <c r="C355" s="13" t="s">
        <v>90</v>
      </c>
      <c r="D355" s="14" t="s">
        <v>384</v>
      </c>
      <c r="E355" s="13" t="s">
        <v>40</v>
      </c>
      <c r="F355" s="13">
        <v>2307502</v>
      </c>
      <c r="G355" s="13">
        <f>VLOOKUP(D355,[1]Planilha2!$A$2:$W$999,2,0)</f>
        <v>8</v>
      </c>
      <c r="H355" s="13">
        <f>VLOOKUP(D355,[1]Planilha2!$A$2:$W$999,19,0)</f>
        <v>1</v>
      </c>
      <c r="I355" s="13">
        <f>VLOOKUP(D355,[1]Planilha2!$A$2:$W$999,20,0)</f>
        <v>8</v>
      </c>
      <c r="J355" s="13">
        <f>VLOOKUP(D355,[1]Planilha2!$A$2:$W$999,21,0)</f>
        <v>2</v>
      </c>
      <c r="K355" s="13">
        <v>0</v>
      </c>
      <c r="L355" s="13">
        <v>0</v>
      </c>
      <c r="M355" s="13">
        <f>VLOOKUP(D355,[1]Planilha2!$A$2:$W$999,17,0)</f>
        <v>0</v>
      </c>
      <c r="N355" s="13">
        <f>VLOOKUP(D355,[1]Planilha2!$A$2:$W$999,18,0)</f>
        <v>0</v>
      </c>
      <c r="O355" s="13">
        <f>VLOOKUP(D355,[1]Planilha2!$A$2:$W$999,4,0)</f>
        <v>0</v>
      </c>
      <c r="P355" s="13">
        <f>VLOOKUP(D355,[1]Planilha2!$A$2:$W$999,5,0)</f>
        <v>0</v>
      </c>
      <c r="Q355" s="13">
        <f>VLOOKUP(D355,[1]Planilha2!$A$2:$W$999,6,0)</f>
        <v>0</v>
      </c>
      <c r="R355" s="13">
        <f>VLOOKUP(D355,[1]Planilha2!$A$2:$W$999,7,0)</f>
        <v>0</v>
      </c>
      <c r="S355" s="13">
        <f>VLOOKUP(D355,[1]Planilha2!$A$2:$W$999,8,0)</f>
        <v>0</v>
      </c>
      <c r="T355" s="13">
        <f>VLOOKUP(D355,[1]Planilha2!$A$2:$W$999,9,0)</f>
        <v>0</v>
      </c>
      <c r="U355" s="13">
        <f>VLOOKUP(D355,[1]Planilha2!$A$2:$W$999,10,0)</f>
        <v>0</v>
      </c>
      <c r="V355" s="13">
        <f>VLOOKUP(D355,[1]Planilha2!$A$2:$W$999,11,0)</f>
        <v>0</v>
      </c>
      <c r="W355" s="13">
        <f>VLOOKUP(D355,[1]Planilha2!$A$2:$W$899,12,0)</f>
        <v>0</v>
      </c>
      <c r="X355" s="13">
        <f>VLOOKUP(D355,[1]Planilha2!$A$2:$W$999,13,0)</f>
        <v>0</v>
      </c>
      <c r="Y355" s="13">
        <f>VLOOKUP(D355,[1]Planilha2!$A$2:$W$999,14,0)</f>
        <v>0</v>
      </c>
      <c r="Z355" s="13">
        <f>VLOOKUP(D355,[1]Planilha2!$A$2:$W$999,15,0)</f>
        <v>0</v>
      </c>
      <c r="AA355" s="13">
        <f>VLOOKUP(D355,[1]Planilha2!$A$2:$W$999,16,0)</f>
        <v>0</v>
      </c>
    </row>
    <row r="356" spans="1:27" ht="29.1" customHeight="1" x14ac:dyDescent="0.2">
      <c r="A356" s="13">
        <v>343</v>
      </c>
      <c r="B356" s="13" t="s">
        <v>37</v>
      </c>
      <c r="C356" s="13" t="s">
        <v>90</v>
      </c>
      <c r="D356" s="14" t="s">
        <v>385</v>
      </c>
      <c r="E356" s="13" t="s">
        <v>40</v>
      </c>
      <c r="F356" s="13">
        <v>2307635</v>
      </c>
      <c r="G356" s="13">
        <f>VLOOKUP(D356,[1]Planilha2!$A$2:$W$999,2,0)</f>
        <v>6</v>
      </c>
      <c r="H356" s="13">
        <f>VLOOKUP(D356,[1]Planilha2!$A$2:$W$999,19,0)</f>
        <v>0</v>
      </c>
      <c r="I356" s="13">
        <f>VLOOKUP(D356,[1]Planilha2!$A$2:$W$999,20,0)</f>
        <v>7</v>
      </c>
      <c r="J356" s="13">
        <f>VLOOKUP(D356,[1]Planilha2!$A$2:$W$999,21,0)</f>
        <v>0</v>
      </c>
      <c r="K356" s="13">
        <v>0</v>
      </c>
      <c r="L356" s="13">
        <v>0</v>
      </c>
      <c r="M356" s="13">
        <f>VLOOKUP(D356,[1]Planilha2!$A$2:$W$999,17,0)</f>
        <v>0</v>
      </c>
      <c r="N356" s="13">
        <f>VLOOKUP(D356,[1]Planilha2!$A$2:$W$999,18,0)</f>
        <v>0</v>
      </c>
      <c r="O356" s="13">
        <f>VLOOKUP(D356,[1]Planilha2!$A$2:$W$999,4,0)</f>
        <v>0</v>
      </c>
      <c r="P356" s="13">
        <f>VLOOKUP(D356,[1]Planilha2!$A$2:$W$999,5,0)</f>
        <v>0</v>
      </c>
      <c r="Q356" s="13">
        <f>VLOOKUP(D356,[1]Planilha2!$A$2:$W$999,6,0)</f>
        <v>0</v>
      </c>
      <c r="R356" s="13">
        <f>VLOOKUP(D356,[1]Planilha2!$A$2:$W$999,7,0)</f>
        <v>0</v>
      </c>
      <c r="S356" s="13">
        <f>VLOOKUP(D356,[1]Planilha2!$A$2:$W$999,8,0)</f>
        <v>0</v>
      </c>
      <c r="T356" s="13">
        <f>VLOOKUP(D356,[1]Planilha2!$A$2:$W$999,9,0)</f>
        <v>1</v>
      </c>
      <c r="U356" s="13">
        <f>VLOOKUP(D356,[1]Planilha2!$A$2:$W$999,10,0)</f>
        <v>0</v>
      </c>
      <c r="V356" s="13">
        <f>VLOOKUP(D356,[1]Planilha2!$A$2:$W$999,11,0)</f>
        <v>0</v>
      </c>
      <c r="W356" s="13">
        <f>VLOOKUP(D356,[1]Planilha2!$A$2:$W$899,12,0)</f>
        <v>0</v>
      </c>
      <c r="X356" s="13">
        <f>VLOOKUP(D356,[1]Planilha2!$A$2:$W$999,13,0)</f>
        <v>0</v>
      </c>
      <c r="Y356" s="13">
        <f>VLOOKUP(D356,[1]Planilha2!$A$2:$W$999,14,0)</f>
        <v>1</v>
      </c>
      <c r="Z356" s="13">
        <f>VLOOKUP(D356,[1]Planilha2!$A$2:$W$999,15,0)</f>
        <v>0</v>
      </c>
      <c r="AA356" s="13">
        <f>VLOOKUP(D356,[1]Planilha2!$A$2:$W$999,16,0)</f>
        <v>0</v>
      </c>
    </row>
    <row r="357" spans="1:27" ht="29.1" customHeight="1" x14ac:dyDescent="0.2">
      <c r="A357" s="13">
        <v>344</v>
      </c>
      <c r="B357" s="13" t="s">
        <v>37</v>
      </c>
      <c r="C357" s="13" t="s">
        <v>90</v>
      </c>
      <c r="D357" s="14" t="s">
        <v>386</v>
      </c>
      <c r="E357" s="13" t="s">
        <v>40</v>
      </c>
      <c r="F357" s="13">
        <v>2307809</v>
      </c>
      <c r="G357" s="13">
        <f>VLOOKUP(D357,[1]Planilha2!$A$2:$W$999,2,0)</f>
        <v>8</v>
      </c>
      <c r="H357" s="13">
        <f>VLOOKUP(D357,[1]Planilha2!$A$2:$W$999,19,0)</f>
        <v>2</v>
      </c>
      <c r="I357" s="13">
        <f>VLOOKUP(D357,[1]Planilha2!$A$2:$W$999,20,0)</f>
        <v>0</v>
      </c>
      <c r="J357" s="13">
        <f>VLOOKUP(D357,[1]Planilha2!$A$2:$W$999,21,0)</f>
        <v>0</v>
      </c>
      <c r="K357" s="13">
        <v>0</v>
      </c>
      <c r="L357" s="13">
        <v>0</v>
      </c>
      <c r="M357" s="13">
        <f>VLOOKUP(D357,[1]Planilha2!$A$2:$W$999,17,0)</f>
        <v>0</v>
      </c>
      <c r="N357" s="13">
        <f>VLOOKUP(D357,[1]Planilha2!$A$2:$W$999,18,0)</f>
        <v>0</v>
      </c>
      <c r="O357" s="13">
        <f>VLOOKUP(D357,[1]Planilha2!$A$2:$W$999,4,0)</f>
        <v>0</v>
      </c>
      <c r="P357" s="13">
        <f>VLOOKUP(D357,[1]Planilha2!$A$2:$W$999,5,0)</f>
        <v>0</v>
      </c>
      <c r="Q357" s="13">
        <f>VLOOKUP(D357,[1]Planilha2!$A$2:$W$999,6,0)</f>
        <v>0</v>
      </c>
      <c r="R357" s="13">
        <f>VLOOKUP(D357,[1]Planilha2!$A$2:$W$999,7,0)</f>
        <v>0</v>
      </c>
      <c r="S357" s="13">
        <f>VLOOKUP(D357,[1]Planilha2!$A$2:$W$999,8,0)</f>
        <v>0</v>
      </c>
      <c r="T357" s="13">
        <f>VLOOKUP(D357,[1]Planilha2!$A$2:$W$999,9,0)</f>
        <v>1</v>
      </c>
      <c r="U357" s="13">
        <f>VLOOKUP(D357,[1]Planilha2!$A$2:$W$999,10,0)</f>
        <v>0</v>
      </c>
      <c r="V357" s="13">
        <f>VLOOKUP(D357,[1]Planilha2!$A$2:$W$999,11,0)</f>
        <v>0</v>
      </c>
      <c r="W357" s="13">
        <f>VLOOKUP(D357,[1]Planilha2!$A$2:$W$899,12,0)</f>
        <v>0</v>
      </c>
      <c r="X357" s="13">
        <f>VLOOKUP(D357,[1]Planilha2!$A$2:$W$999,13,0)</f>
        <v>0</v>
      </c>
      <c r="Y357" s="13">
        <f>VLOOKUP(D357,[1]Planilha2!$A$2:$W$999,14,0)</f>
        <v>1</v>
      </c>
      <c r="Z357" s="13">
        <f>VLOOKUP(D357,[1]Planilha2!$A$2:$W$999,15,0)</f>
        <v>0</v>
      </c>
      <c r="AA357" s="13">
        <f>VLOOKUP(D357,[1]Planilha2!$A$2:$W$999,16,0)</f>
        <v>0</v>
      </c>
    </row>
    <row r="358" spans="1:27" ht="29.1" customHeight="1" x14ac:dyDescent="0.2">
      <c r="A358" s="13">
        <v>345</v>
      </c>
      <c r="B358" s="13" t="s">
        <v>37</v>
      </c>
      <c r="C358" s="13" t="s">
        <v>90</v>
      </c>
      <c r="D358" s="14" t="s">
        <v>387</v>
      </c>
      <c r="E358" s="13" t="s">
        <v>40</v>
      </c>
      <c r="F358" s="13">
        <v>2308104</v>
      </c>
      <c r="G358" s="13">
        <f>VLOOKUP(D358,[1]Planilha2!$A$2:$W$999,2,0)</f>
        <v>11</v>
      </c>
      <c r="H358" s="13">
        <f>VLOOKUP(D358,[1]Planilha2!$A$2:$W$999,19,0)</f>
        <v>3</v>
      </c>
      <c r="I358" s="13">
        <f>VLOOKUP(D358,[1]Planilha2!$A$2:$W$999,20,0)</f>
        <v>4</v>
      </c>
      <c r="J358" s="13">
        <f>VLOOKUP(D358,[1]Planilha2!$A$2:$W$999,21,0)</f>
        <v>1</v>
      </c>
      <c r="K358" s="13">
        <v>0</v>
      </c>
      <c r="L358" s="13">
        <v>0</v>
      </c>
      <c r="M358" s="13">
        <f>VLOOKUP(D358,[1]Planilha2!$A$2:$W$999,17,0)</f>
        <v>0</v>
      </c>
      <c r="N358" s="13">
        <f>VLOOKUP(D358,[1]Planilha2!$A$2:$W$999,18,0)</f>
        <v>0</v>
      </c>
      <c r="O358" s="13">
        <f>VLOOKUP(D358,[1]Planilha2!$A$2:$W$999,4,0)</f>
        <v>0</v>
      </c>
      <c r="P358" s="13">
        <f>VLOOKUP(D358,[1]Planilha2!$A$2:$W$999,5,0)</f>
        <v>0</v>
      </c>
      <c r="Q358" s="13">
        <f>VLOOKUP(D358,[1]Planilha2!$A$2:$W$999,6,0)</f>
        <v>0</v>
      </c>
      <c r="R358" s="13">
        <f>VLOOKUP(D358,[1]Planilha2!$A$2:$W$999,7,0)</f>
        <v>0</v>
      </c>
      <c r="S358" s="13">
        <f>VLOOKUP(D358,[1]Planilha2!$A$2:$W$999,8,0)</f>
        <v>0</v>
      </c>
      <c r="T358" s="13">
        <f>VLOOKUP(D358,[1]Planilha2!$A$2:$W$999,9,0)</f>
        <v>0</v>
      </c>
      <c r="U358" s="13">
        <f>VLOOKUP(D358,[1]Planilha2!$A$2:$W$999,10,0)</f>
        <v>0</v>
      </c>
      <c r="V358" s="13">
        <f>VLOOKUP(D358,[1]Planilha2!$A$2:$W$999,11,0)</f>
        <v>0</v>
      </c>
      <c r="W358" s="13">
        <f>VLOOKUP(D358,[1]Planilha2!$A$2:$W$899,12,0)</f>
        <v>0</v>
      </c>
      <c r="X358" s="13">
        <f>VLOOKUP(D358,[1]Planilha2!$A$2:$W$999,13,0)</f>
        <v>0</v>
      </c>
      <c r="Y358" s="13">
        <f>VLOOKUP(D358,[1]Planilha2!$A$2:$W$999,14,0)</f>
        <v>1</v>
      </c>
      <c r="Z358" s="13">
        <f>VLOOKUP(D358,[1]Planilha2!$A$2:$W$999,15,0)</f>
        <v>0</v>
      </c>
      <c r="AA358" s="13">
        <f>VLOOKUP(D358,[1]Planilha2!$A$2:$W$999,16,0)</f>
        <v>0</v>
      </c>
    </row>
    <row r="359" spans="1:27" ht="29.1" customHeight="1" x14ac:dyDescent="0.2">
      <c r="A359" s="13">
        <v>346</v>
      </c>
      <c r="B359" s="13" t="s">
        <v>37</v>
      </c>
      <c r="C359" s="13" t="s">
        <v>90</v>
      </c>
      <c r="D359" s="14" t="s">
        <v>388</v>
      </c>
      <c r="E359" s="13" t="s">
        <v>40</v>
      </c>
      <c r="F359" s="13">
        <v>2308203</v>
      </c>
      <c r="G359" s="13">
        <f>VLOOKUP(D359,[1]Planilha2!$A$2:$W$999,2,0)</f>
        <v>5.5</v>
      </c>
      <c r="H359" s="13">
        <f>VLOOKUP(D359,[1]Planilha2!$A$2:$W$999,19,0)</f>
        <v>2</v>
      </c>
      <c r="I359" s="13">
        <f>VLOOKUP(D359,[1]Planilha2!$A$2:$W$999,20,0)</f>
        <v>0</v>
      </c>
      <c r="J359" s="13">
        <f>VLOOKUP(D359,[1]Planilha2!$A$2:$W$999,21,0)</f>
        <v>1</v>
      </c>
      <c r="K359" s="13">
        <v>0</v>
      </c>
      <c r="L359" s="13">
        <v>0</v>
      </c>
      <c r="M359" s="13">
        <f>VLOOKUP(D359,[1]Planilha2!$A$2:$W$999,17,0)</f>
        <v>0</v>
      </c>
      <c r="N359" s="13">
        <f>VLOOKUP(D359,[1]Planilha2!$A$2:$W$999,18,0)</f>
        <v>0</v>
      </c>
      <c r="O359" s="13">
        <f>VLOOKUP(D359,[1]Planilha2!$A$2:$W$999,4,0)</f>
        <v>0</v>
      </c>
      <c r="P359" s="13">
        <f>VLOOKUP(D359,[1]Planilha2!$A$2:$W$999,5,0)</f>
        <v>0</v>
      </c>
      <c r="Q359" s="13">
        <f>VLOOKUP(D359,[1]Planilha2!$A$2:$W$999,6,0)</f>
        <v>0</v>
      </c>
      <c r="R359" s="13">
        <f>VLOOKUP(D359,[1]Planilha2!$A$2:$W$999,7,0)</f>
        <v>0</v>
      </c>
      <c r="S359" s="13">
        <f>VLOOKUP(D359,[1]Planilha2!$A$2:$W$999,8,0)</f>
        <v>0</v>
      </c>
      <c r="T359" s="13">
        <f>VLOOKUP(D359,[1]Planilha2!$A$2:$W$999,9,0)</f>
        <v>1</v>
      </c>
      <c r="U359" s="13">
        <f>VLOOKUP(D359,[1]Planilha2!$A$2:$W$999,10,0)</f>
        <v>0</v>
      </c>
      <c r="V359" s="13">
        <f>VLOOKUP(D359,[1]Planilha2!$A$2:$W$999,11,0)</f>
        <v>0</v>
      </c>
      <c r="W359" s="13">
        <f>VLOOKUP(D359,[1]Planilha2!$A$2:$W$899,12,0)</f>
        <v>0</v>
      </c>
      <c r="X359" s="13">
        <f>VLOOKUP(D359,[1]Planilha2!$A$2:$W$999,13,0)</f>
        <v>0</v>
      </c>
      <c r="Y359" s="13">
        <f>VLOOKUP(D359,[1]Planilha2!$A$2:$W$999,14,0)</f>
        <v>0</v>
      </c>
      <c r="Z359" s="13">
        <f>VLOOKUP(D359,[1]Planilha2!$A$2:$W$999,15,0)</f>
        <v>0</v>
      </c>
      <c r="AA359" s="13">
        <f>VLOOKUP(D359,[1]Planilha2!$A$2:$W$999,16,0)</f>
        <v>0</v>
      </c>
    </row>
    <row r="360" spans="1:27" ht="29.1" customHeight="1" x14ac:dyDescent="0.2">
      <c r="A360" s="13">
        <v>347</v>
      </c>
      <c r="B360" s="13" t="s">
        <v>37</v>
      </c>
      <c r="C360" s="13" t="s">
        <v>90</v>
      </c>
      <c r="D360" s="14" t="s">
        <v>389</v>
      </c>
      <c r="E360" s="13" t="s">
        <v>40</v>
      </c>
      <c r="F360" s="13">
        <v>2308302</v>
      </c>
      <c r="G360" s="13">
        <f>VLOOKUP(D360,[1]Planilha2!$A$2:$W$999,2,0)</f>
        <v>12</v>
      </c>
      <c r="H360" s="13">
        <f>VLOOKUP(D360,[1]Planilha2!$A$2:$W$999,19,0)</f>
        <v>4</v>
      </c>
      <c r="I360" s="13">
        <f>VLOOKUP(D360,[1]Planilha2!$A$2:$W$999,20,0)</f>
        <v>0</v>
      </c>
      <c r="J360" s="13">
        <f>VLOOKUP(D360,[1]Planilha2!$A$2:$W$999,21,0)</f>
        <v>1</v>
      </c>
      <c r="K360" s="13">
        <v>0</v>
      </c>
      <c r="L360" s="13">
        <v>0</v>
      </c>
      <c r="M360" s="13">
        <f>VLOOKUP(D360,[1]Planilha2!$A$2:$W$999,17,0)</f>
        <v>0</v>
      </c>
      <c r="N360" s="13">
        <f>VLOOKUP(D360,[1]Planilha2!$A$2:$W$999,18,0)</f>
        <v>0</v>
      </c>
      <c r="O360" s="13">
        <f>VLOOKUP(D360,[1]Planilha2!$A$2:$W$999,4,0)</f>
        <v>0</v>
      </c>
      <c r="P360" s="13">
        <f>VLOOKUP(D360,[1]Planilha2!$A$2:$W$999,5,0)</f>
        <v>0</v>
      </c>
      <c r="Q360" s="13">
        <f>VLOOKUP(D360,[1]Planilha2!$A$2:$W$999,6,0)</f>
        <v>0</v>
      </c>
      <c r="R360" s="13">
        <f>VLOOKUP(D360,[1]Planilha2!$A$2:$W$999,7,0)</f>
        <v>0</v>
      </c>
      <c r="S360" s="13">
        <f>VLOOKUP(D360,[1]Planilha2!$A$2:$W$999,8,0)</f>
        <v>0</v>
      </c>
      <c r="T360" s="13">
        <f>VLOOKUP(D360,[1]Planilha2!$A$2:$W$999,9,0)</f>
        <v>0</v>
      </c>
      <c r="U360" s="13">
        <f>VLOOKUP(D360,[1]Planilha2!$A$2:$W$999,10,0)</f>
        <v>0</v>
      </c>
      <c r="V360" s="13">
        <f>VLOOKUP(D360,[1]Planilha2!$A$2:$W$999,11,0)</f>
        <v>0</v>
      </c>
      <c r="W360" s="13">
        <f>VLOOKUP(D360,[1]Planilha2!$A$2:$W$899,12,0)</f>
        <v>0</v>
      </c>
      <c r="X360" s="13">
        <f>VLOOKUP(D360,[1]Planilha2!$A$2:$W$999,13,0)</f>
        <v>0</v>
      </c>
      <c r="Y360" s="13">
        <f>VLOOKUP(D360,[1]Planilha2!$A$2:$W$999,14,0)</f>
        <v>1</v>
      </c>
      <c r="Z360" s="13">
        <f>VLOOKUP(D360,[1]Planilha2!$A$2:$W$999,15,0)</f>
        <v>0</v>
      </c>
      <c r="AA360" s="13">
        <f>VLOOKUP(D360,[1]Planilha2!$A$2:$W$999,16,0)</f>
        <v>0</v>
      </c>
    </row>
    <row r="361" spans="1:27" ht="29.1" customHeight="1" x14ac:dyDescent="0.2">
      <c r="A361" s="13">
        <v>348</v>
      </c>
      <c r="B361" s="13" t="s">
        <v>37</v>
      </c>
      <c r="C361" s="13" t="s">
        <v>90</v>
      </c>
      <c r="D361" s="14" t="s">
        <v>390</v>
      </c>
      <c r="E361" s="13" t="s">
        <v>40</v>
      </c>
      <c r="F361" s="13">
        <v>2308401</v>
      </c>
      <c r="G361" s="13">
        <f>VLOOKUP(D361,[1]Planilha2!$A$2:$W$999,2,0)</f>
        <v>8.5</v>
      </c>
      <c r="H361" s="13">
        <f>VLOOKUP(D361,[1]Planilha2!$A$2:$W$999,19,0)</f>
        <v>4</v>
      </c>
      <c r="I361" s="13">
        <f>VLOOKUP(D361,[1]Planilha2!$A$2:$W$999,20,0)</f>
        <v>0</v>
      </c>
      <c r="J361" s="13">
        <f>VLOOKUP(D361,[1]Planilha2!$A$2:$W$999,21,0)</f>
        <v>2</v>
      </c>
      <c r="K361" s="13">
        <v>0</v>
      </c>
      <c r="L361" s="13">
        <v>0</v>
      </c>
      <c r="M361" s="13">
        <f>VLOOKUP(D361,[1]Planilha2!$A$2:$W$999,17,0)</f>
        <v>0</v>
      </c>
      <c r="N361" s="13">
        <f>VLOOKUP(D361,[1]Planilha2!$A$2:$W$999,18,0)</f>
        <v>0</v>
      </c>
      <c r="O361" s="13">
        <f>VLOOKUP(D361,[1]Planilha2!$A$2:$W$999,4,0)</f>
        <v>0</v>
      </c>
      <c r="P361" s="13">
        <f>VLOOKUP(D361,[1]Planilha2!$A$2:$W$999,5,0)</f>
        <v>0</v>
      </c>
      <c r="Q361" s="13">
        <f>VLOOKUP(D361,[1]Planilha2!$A$2:$W$999,6,0)</f>
        <v>0</v>
      </c>
      <c r="R361" s="13">
        <f>VLOOKUP(D361,[1]Planilha2!$A$2:$W$999,7,0)</f>
        <v>0</v>
      </c>
      <c r="S361" s="13">
        <f>VLOOKUP(D361,[1]Planilha2!$A$2:$W$999,8,0)</f>
        <v>0</v>
      </c>
      <c r="T361" s="13">
        <f>VLOOKUP(D361,[1]Planilha2!$A$2:$W$999,9,0)</f>
        <v>0</v>
      </c>
      <c r="U361" s="13">
        <f>VLOOKUP(D361,[1]Planilha2!$A$2:$W$999,10,0)</f>
        <v>0</v>
      </c>
      <c r="V361" s="13">
        <f>VLOOKUP(D361,[1]Planilha2!$A$2:$W$999,11,0)</f>
        <v>0</v>
      </c>
      <c r="W361" s="13">
        <f>VLOOKUP(D361,[1]Planilha2!$A$2:$W$899,12,0)</f>
        <v>0</v>
      </c>
      <c r="X361" s="13">
        <f>VLOOKUP(D361,[1]Planilha2!$A$2:$W$999,13,0)</f>
        <v>0</v>
      </c>
      <c r="Y361" s="13">
        <f>VLOOKUP(D361,[1]Planilha2!$A$2:$W$999,14,0)</f>
        <v>0</v>
      </c>
      <c r="Z361" s="13">
        <f>VLOOKUP(D361,[1]Planilha2!$A$2:$W$999,15,0)</f>
        <v>0</v>
      </c>
      <c r="AA361" s="13">
        <f>VLOOKUP(D361,[1]Planilha2!$A$2:$W$999,16,0)</f>
        <v>0</v>
      </c>
    </row>
    <row r="362" spans="1:27" ht="29.1" customHeight="1" x14ac:dyDescent="0.2">
      <c r="A362" s="13">
        <v>349</v>
      </c>
      <c r="B362" s="13" t="s">
        <v>37</v>
      </c>
      <c r="C362" s="13" t="s">
        <v>90</v>
      </c>
      <c r="D362" s="14" t="s">
        <v>391</v>
      </c>
      <c r="E362" s="13" t="s">
        <v>40</v>
      </c>
      <c r="F362" s="13">
        <v>2308609</v>
      </c>
      <c r="G362" s="13">
        <f>VLOOKUP(D362,[1]Planilha2!$A$2:$W$999,2,0)</f>
        <v>7.5</v>
      </c>
      <c r="H362" s="13">
        <f>VLOOKUP(D362,[1]Planilha2!$A$2:$W$999,19,0)</f>
        <v>1</v>
      </c>
      <c r="I362" s="13">
        <f>VLOOKUP(D362,[1]Planilha2!$A$2:$W$999,20,0)</f>
        <v>12</v>
      </c>
      <c r="J362" s="13">
        <f>VLOOKUP(D362,[1]Planilha2!$A$2:$W$999,21,0)</f>
        <v>1</v>
      </c>
      <c r="K362" s="13">
        <v>0</v>
      </c>
      <c r="L362" s="13">
        <v>0</v>
      </c>
      <c r="M362" s="13">
        <f>VLOOKUP(D362,[1]Planilha2!$A$2:$W$999,17,0)</f>
        <v>0</v>
      </c>
      <c r="N362" s="13">
        <f>VLOOKUP(D362,[1]Planilha2!$A$2:$W$999,18,0)</f>
        <v>0</v>
      </c>
      <c r="O362" s="13">
        <f>VLOOKUP(D362,[1]Planilha2!$A$2:$W$999,4,0)</f>
        <v>0</v>
      </c>
      <c r="P362" s="13">
        <f>VLOOKUP(D362,[1]Planilha2!$A$2:$W$999,5,0)</f>
        <v>0</v>
      </c>
      <c r="Q362" s="13">
        <f>VLOOKUP(D362,[1]Planilha2!$A$2:$W$999,6,0)</f>
        <v>0</v>
      </c>
      <c r="R362" s="13">
        <f>VLOOKUP(D362,[1]Planilha2!$A$2:$W$999,7,0)</f>
        <v>0</v>
      </c>
      <c r="S362" s="13">
        <f>VLOOKUP(D362,[1]Planilha2!$A$2:$W$999,8,0)</f>
        <v>0</v>
      </c>
      <c r="T362" s="13">
        <f>VLOOKUP(D362,[1]Planilha2!$A$2:$W$999,9,0)</f>
        <v>0</v>
      </c>
      <c r="U362" s="13">
        <f>VLOOKUP(D362,[1]Planilha2!$A$2:$W$999,10,0)</f>
        <v>0</v>
      </c>
      <c r="V362" s="13">
        <f>VLOOKUP(D362,[1]Planilha2!$A$2:$W$999,11,0)</f>
        <v>0</v>
      </c>
      <c r="W362" s="13">
        <f>VLOOKUP(D362,[1]Planilha2!$A$2:$W$899,12,0)</f>
        <v>0</v>
      </c>
      <c r="X362" s="13">
        <f>VLOOKUP(D362,[1]Planilha2!$A$2:$W$999,13,0)</f>
        <v>0</v>
      </c>
      <c r="Y362" s="13">
        <f>VLOOKUP(D362,[1]Planilha2!$A$2:$W$999,14,0)</f>
        <v>0</v>
      </c>
      <c r="Z362" s="13">
        <f>VLOOKUP(D362,[1]Planilha2!$A$2:$W$999,15,0)</f>
        <v>0</v>
      </c>
      <c r="AA362" s="13">
        <f>VLOOKUP(D362,[1]Planilha2!$A$2:$W$999,16,0)</f>
        <v>0</v>
      </c>
    </row>
    <row r="363" spans="1:27" ht="29.1" customHeight="1" x14ac:dyDescent="0.2">
      <c r="A363" s="13">
        <v>350</v>
      </c>
      <c r="B363" s="13" t="s">
        <v>37</v>
      </c>
      <c r="C363" s="13" t="s">
        <v>90</v>
      </c>
      <c r="D363" s="14" t="s">
        <v>392</v>
      </c>
      <c r="E363" s="13" t="s">
        <v>40</v>
      </c>
      <c r="F363" s="13">
        <v>2308906</v>
      </c>
      <c r="G363" s="13">
        <f>VLOOKUP(D363,[1]Planilha2!$A$2:$W$999,2,0)</f>
        <v>6</v>
      </c>
      <c r="H363" s="13">
        <f>VLOOKUP(D363,[1]Planilha2!$A$2:$W$999,19,0)</f>
        <v>2</v>
      </c>
      <c r="I363" s="13">
        <f>VLOOKUP(D363,[1]Planilha2!$A$2:$W$999,20,0)</f>
        <v>1</v>
      </c>
      <c r="J363" s="13">
        <f>VLOOKUP(D363,[1]Planilha2!$A$2:$W$999,21,0)</f>
        <v>2</v>
      </c>
      <c r="K363" s="13">
        <v>0</v>
      </c>
      <c r="L363" s="13">
        <v>0</v>
      </c>
      <c r="M363" s="13">
        <f>VLOOKUP(D363,[1]Planilha2!$A$2:$W$999,17,0)</f>
        <v>0</v>
      </c>
      <c r="N363" s="13">
        <f>VLOOKUP(D363,[1]Planilha2!$A$2:$W$999,18,0)</f>
        <v>0</v>
      </c>
      <c r="O363" s="13">
        <f>VLOOKUP(D363,[1]Planilha2!$A$2:$W$999,4,0)</f>
        <v>0</v>
      </c>
      <c r="P363" s="13">
        <f>VLOOKUP(D363,[1]Planilha2!$A$2:$W$999,5,0)</f>
        <v>0</v>
      </c>
      <c r="Q363" s="13">
        <f>VLOOKUP(D363,[1]Planilha2!$A$2:$W$999,6,0)</f>
        <v>0</v>
      </c>
      <c r="R363" s="13">
        <f>VLOOKUP(D363,[1]Planilha2!$A$2:$W$999,7,0)</f>
        <v>0</v>
      </c>
      <c r="S363" s="13">
        <f>VLOOKUP(D363,[1]Planilha2!$A$2:$W$999,8,0)</f>
        <v>0</v>
      </c>
      <c r="T363" s="13">
        <f>VLOOKUP(D363,[1]Planilha2!$A$2:$W$999,9,0)</f>
        <v>0</v>
      </c>
      <c r="U363" s="13">
        <f>VLOOKUP(D363,[1]Planilha2!$A$2:$W$999,10,0)</f>
        <v>0</v>
      </c>
      <c r="V363" s="13">
        <f>VLOOKUP(D363,[1]Planilha2!$A$2:$W$999,11,0)</f>
        <v>0</v>
      </c>
      <c r="W363" s="13">
        <f>VLOOKUP(D363,[1]Planilha2!$A$2:$W$899,12,0)</f>
        <v>0</v>
      </c>
      <c r="X363" s="13">
        <f>VLOOKUP(D363,[1]Planilha2!$A$2:$W$999,13,0)</f>
        <v>0</v>
      </c>
      <c r="Y363" s="13">
        <f>VLOOKUP(D363,[1]Planilha2!$A$2:$W$999,14,0)</f>
        <v>0</v>
      </c>
      <c r="Z363" s="13">
        <f>VLOOKUP(D363,[1]Planilha2!$A$2:$W$999,15,0)</f>
        <v>0</v>
      </c>
      <c r="AA363" s="13">
        <f>VLOOKUP(D363,[1]Planilha2!$A$2:$W$999,16,0)</f>
        <v>0</v>
      </c>
    </row>
    <row r="364" spans="1:27" ht="29.1" customHeight="1" x14ac:dyDescent="0.2">
      <c r="A364" s="13">
        <v>351</v>
      </c>
      <c r="B364" s="13" t="s">
        <v>37</v>
      </c>
      <c r="C364" s="13" t="s">
        <v>90</v>
      </c>
      <c r="D364" s="14" t="s">
        <v>393</v>
      </c>
      <c r="E364" s="13" t="s">
        <v>40</v>
      </c>
      <c r="F364" s="13">
        <v>2309003</v>
      </c>
      <c r="G364" s="13">
        <f>VLOOKUP(D364,[1]Planilha2!$A$2:$W$999,2,0)</f>
        <v>5.5</v>
      </c>
      <c r="H364" s="13">
        <f>VLOOKUP(D364,[1]Planilha2!$A$2:$W$999,19,0)</f>
        <v>2</v>
      </c>
      <c r="I364" s="13">
        <f>VLOOKUP(D364,[1]Planilha2!$A$2:$W$999,20,0)</f>
        <v>3</v>
      </c>
      <c r="J364" s="13">
        <f>VLOOKUP(D364,[1]Planilha2!$A$2:$W$999,21,0)</f>
        <v>1</v>
      </c>
      <c r="K364" s="13">
        <v>0</v>
      </c>
      <c r="L364" s="13">
        <v>0</v>
      </c>
      <c r="M364" s="13">
        <f>VLOOKUP(D364,[1]Planilha2!$A$2:$W$999,17,0)</f>
        <v>0</v>
      </c>
      <c r="N364" s="13">
        <f>VLOOKUP(D364,[1]Planilha2!$A$2:$W$999,18,0)</f>
        <v>0</v>
      </c>
      <c r="O364" s="13">
        <f>VLOOKUP(D364,[1]Planilha2!$A$2:$W$999,4,0)</f>
        <v>0</v>
      </c>
      <c r="P364" s="13">
        <f>VLOOKUP(D364,[1]Planilha2!$A$2:$W$999,5,0)</f>
        <v>0</v>
      </c>
      <c r="Q364" s="13">
        <f>VLOOKUP(D364,[1]Planilha2!$A$2:$W$999,6,0)</f>
        <v>0</v>
      </c>
      <c r="R364" s="13">
        <f>VLOOKUP(D364,[1]Planilha2!$A$2:$W$999,7,0)</f>
        <v>0</v>
      </c>
      <c r="S364" s="13">
        <f>VLOOKUP(D364,[1]Planilha2!$A$2:$W$999,8,0)</f>
        <v>0</v>
      </c>
      <c r="T364" s="13">
        <f>VLOOKUP(D364,[1]Planilha2!$A$2:$W$999,9,0)</f>
        <v>0</v>
      </c>
      <c r="U364" s="13">
        <f>VLOOKUP(D364,[1]Planilha2!$A$2:$W$999,10,0)</f>
        <v>0</v>
      </c>
      <c r="V364" s="13">
        <f>VLOOKUP(D364,[1]Planilha2!$A$2:$W$999,11,0)</f>
        <v>0</v>
      </c>
      <c r="W364" s="13">
        <f>VLOOKUP(D364,[1]Planilha2!$A$2:$W$899,12,0)</f>
        <v>0</v>
      </c>
      <c r="X364" s="13">
        <f>VLOOKUP(D364,[1]Planilha2!$A$2:$W$999,13,0)</f>
        <v>0</v>
      </c>
      <c r="Y364" s="13">
        <f>VLOOKUP(D364,[1]Planilha2!$A$2:$W$999,14,0)</f>
        <v>1</v>
      </c>
      <c r="Z364" s="13">
        <f>VLOOKUP(D364,[1]Planilha2!$A$2:$W$999,15,0)</f>
        <v>0</v>
      </c>
      <c r="AA364" s="13">
        <f>VLOOKUP(D364,[1]Planilha2!$A$2:$W$999,16,0)</f>
        <v>0</v>
      </c>
    </row>
    <row r="365" spans="1:27" ht="29.1" customHeight="1" x14ac:dyDescent="0.2">
      <c r="A365" s="13">
        <v>352</v>
      </c>
      <c r="B365" s="13" t="s">
        <v>37</v>
      </c>
      <c r="C365" s="13" t="s">
        <v>90</v>
      </c>
      <c r="D365" s="14" t="s">
        <v>394</v>
      </c>
      <c r="E365" s="13" t="s">
        <v>40</v>
      </c>
      <c r="F365" s="13">
        <v>2309102</v>
      </c>
      <c r="G365" s="13">
        <f>VLOOKUP(D365,[1]Planilha2!$A$2:$W$999,2,0)</f>
        <v>5.5</v>
      </c>
      <c r="H365" s="13">
        <f>VLOOKUP(D365,[1]Planilha2!$A$2:$W$999,19,0)</f>
        <v>3</v>
      </c>
      <c r="I365" s="13">
        <f>VLOOKUP(D365,[1]Planilha2!$A$2:$W$999,20,0)</f>
        <v>3</v>
      </c>
      <c r="J365" s="13">
        <f>VLOOKUP(D365,[1]Planilha2!$A$2:$W$999,21,0)</f>
        <v>0</v>
      </c>
      <c r="K365" s="13">
        <v>0</v>
      </c>
      <c r="L365" s="13">
        <v>0</v>
      </c>
      <c r="M365" s="13">
        <f>VLOOKUP(D365,[1]Planilha2!$A$2:$W$999,17,0)</f>
        <v>0</v>
      </c>
      <c r="N365" s="13">
        <f>VLOOKUP(D365,[1]Planilha2!$A$2:$W$999,18,0)</f>
        <v>0</v>
      </c>
      <c r="O365" s="13">
        <f>VLOOKUP(D365,[1]Planilha2!$A$2:$W$999,4,0)</f>
        <v>0</v>
      </c>
      <c r="P365" s="13">
        <f>VLOOKUP(D365,[1]Planilha2!$A$2:$W$999,5,0)</f>
        <v>0</v>
      </c>
      <c r="Q365" s="13">
        <f>VLOOKUP(D365,[1]Planilha2!$A$2:$W$999,6,0)</f>
        <v>0</v>
      </c>
      <c r="R365" s="13">
        <f>VLOOKUP(D365,[1]Planilha2!$A$2:$W$999,7,0)</f>
        <v>0</v>
      </c>
      <c r="S365" s="13">
        <f>VLOOKUP(D365,[1]Planilha2!$A$2:$W$999,8,0)</f>
        <v>0</v>
      </c>
      <c r="T365" s="13">
        <f>VLOOKUP(D365,[1]Planilha2!$A$2:$W$999,9,0)</f>
        <v>1</v>
      </c>
      <c r="U365" s="13">
        <f>VLOOKUP(D365,[1]Planilha2!$A$2:$W$999,10,0)</f>
        <v>0</v>
      </c>
      <c r="V365" s="13">
        <f>VLOOKUP(D365,[1]Planilha2!$A$2:$W$999,11,0)</f>
        <v>0</v>
      </c>
      <c r="W365" s="13">
        <f>VLOOKUP(D365,[1]Planilha2!$A$2:$W$899,12,0)</f>
        <v>0</v>
      </c>
      <c r="X365" s="13">
        <f>VLOOKUP(D365,[1]Planilha2!$A$2:$W$999,13,0)</f>
        <v>0</v>
      </c>
      <c r="Y365" s="13">
        <f>VLOOKUP(D365,[1]Planilha2!$A$2:$W$999,14,0)</f>
        <v>0</v>
      </c>
      <c r="Z365" s="13">
        <f>VLOOKUP(D365,[1]Planilha2!$A$2:$W$999,15,0)</f>
        <v>0</v>
      </c>
      <c r="AA365" s="13">
        <f>VLOOKUP(D365,[1]Planilha2!$A$2:$W$999,16,0)</f>
        <v>0</v>
      </c>
    </row>
    <row r="366" spans="1:27" ht="29.1" customHeight="1" x14ac:dyDescent="0.2">
      <c r="A366" s="13">
        <v>353</v>
      </c>
      <c r="B366" s="13" t="s">
        <v>37</v>
      </c>
      <c r="C366" s="13" t="s">
        <v>90</v>
      </c>
      <c r="D366" s="14" t="s">
        <v>395</v>
      </c>
      <c r="E366" s="13" t="s">
        <v>40</v>
      </c>
      <c r="F366" s="13">
        <v>2309201</v>
      </c>
      <c r="G366" s="13">
        <f>VLOOKUP(D366,[1]Planilha2!$A$2:$W$999,2,0)</f>
        <v>7</v>
      </c>
      <c r="H366" s="13">
        <f>VLOOKUP(D366,[1]Planilha2!$A$2:$W$999,19,0)</f>
        <v>2</v>
      </c>
      <c r="I366" s="13">
        <f>VLOOKUP(D366,[1]Planilha2!$A$2:$W$999,20,0)</f>
        <v>0</v>
      </c>
      <c r="J366" s="13">
        <f>VLOOKUP(D366,[1]Planilha2!$A$2:$W$999,21,0)</f>
        <v>1</v>
      </c>
      <c r="K366" s="13">
        <v>0</v>
      </c>
      <c r="L366" s="13">
        <v>0</v>
      </c>
      <c r="M366" s="13">
        <f>VLOOKUP(D366,[1]Planilha2!$A$2:$W$999,17,0)</f>
        <v>0</v>
      </c>
      <c r="N366" s="13">
        <f>VLOOKUP(D366,[1]Planilha2!$A$2:$W$999,18,0)</f>
        <v>0</v>
      </c>
      <c r="O366" s="13">
        <f>VLOOKUP(D366,[1]Planilha2!$A$2:$W$999,4,0)</f>
        <v>0</v>
      </c>
      <c r="P366" s="13">
        <f>VLOOKUP(D366,[1]Planilha2!$A$2:$W$999,5,0)</f>
        <v>0</v>
      </c>
      <c r="Q366" s="13">
        <f>VLOOKUP(D366,[1]Planilha2!$A$2:$W$999,6,0)</f>
        <v>0</v>
      </c>
      <c r="R366" s="13">
        <f>VLOOKUP(D366,[1]Planilha2!$A$2:$W$999,7,0)</f>
        <v>0</v>
      </c>
      <c r="S366" s="13">
        <f>VLOOKUP(D366,[1]Planilha2!$A$2:$W$999,8,0)</f>
        <v>0</v>
      </c>
      <c r="T366" s="13">
        <f>VLOOKUP(D366,[1]Planilha2!$A$2:$W$999,9,0)</f>
        <v>1</v>
      </c>
      <c r="U366" s="13">
        <f>VLOOKUP(D366,[1]Planilha2!$A$2:$W$999,10,0)</f>
        <v>0</v>
      </c>
      <c r="V366" s="13">
        <f>VLOOKUP(D366,[1]Planilha2!$A$2:$W$999,11,0)</f>
        <v>0</v>
      </c>
      <c r="W366" s="13">
        <f>VLOOKUP(D366,[1]Planilha2!$A$2:$W$899,12,0)</f>
        <v>0</v>
      </c>
      <c r="X366" s="13">
        <f>VLOOKUP(D366,[1]Planilha2!$A$2:$W$999,13,0)</f>
        <v>0</v>
      </c>
      <c r="Y366" s="13">
        <f>VLOOKUP(D366,[1]Planilha2!$A$2:$W$999,14,0)</f>
        <v>0</v>
      </c>
      <c r="Z366" s="13">
        <f>VLOOKUP(D366,[1]Planilha2!$A$2:$W$999,15,0)</f>
        <v>0</v>
      </c>
      <c r="AA366" s="13">
        <f>VLOOKUP(D366,[1]Planilha2!$A$2:$W$999,16,0)</f>
        <v>0</v>
      </c>
    </row>
    <row r="367" spans="1:27" ht="29.1" customHeight="1" x14ac:dyDescent="0.2">
      <c r="A367" s="13">
        <v>354</v>
      </c>
      <c r="B367" s="13" t="s">
        <v>37</v>
      </c>
      <c r="C367" s="13" t="s">
        <v>90</v>
      </c>
      <c r="D367" s="14" t="s">
        <v>396</v>
      </c>
      <c r="E367" s="13" t="s">
        <v>40</v>
      </c>
      <c r="F367" s="13">
        <v>2309409</v>
      </c>
      <c r="G367" s="13">
        <f>VLOOKUP(D367,[1]Planilha2!$A$2:$W$999,2,0)</f>
        <v>7</v>
      </c>
      <c r="H367" s="13">
        <f>VLOOKUP(D367,[1]Planilha2!$A$2:$W$999,19,0)</f>
        <v>2</v>
      </c>
      <c r="I367" s="13">
        <f>VLOOKUP(D367,[1]Planilha2!$A$2:$W$999,20,0)</f>
        <v>6</v>
      </c>
      <c r="J367" s="13">
        <f>VLOOKUP(D367,[1]Planilha2!$A$2:$W$999,21,0)</f>
        <v>1</v>
      </c>
      <c r="K367" s="13">
        <v>0</v>
      </c>
      <c r="L367" s="13">
        <v>0</v>
      </c>
      <c r="M367" s="13">
        <f>VLOOKUP(D367,[1]Planilha2!$A$2:$W$999,17,0)</f>
        <v>0</v>
      </c>
      <c r="N367" s="13">
        <f>VLOOKUP(D367,[1]Planilha2!$A$2:$W$999,18,0)</f>
        <v>0</v>
      </c>
      <c r="O367" s="13">
        <f>VLOOKUP(D367,[1]Planilha2!$A$2:$W$999,4,0)</f>
        <v>0</v>
      </c>
      <c r="P367" s="13">
        <f>VLOOKUP(D367,[1]Planilha2!$A$2:$W$999,5,0)</f>
        <v>0</v>
      </c>
      <c r="Q367" s="13">
        <f>VLOOKUP(D367,[1]Planilha2!$A$2:$W$999,6,0)</f>
        <v>0</v>
      </c>
      <c r="R367" s="13">
        <f>VLOOKUP(D367,[1]Planilha2!$A$2:$W$999,7,0)</f>
        <v>0</v>
      </c>
      <c r="S367" s="13">
        <f>VLOOKUP(D367,[1]Planilha2!$A$2:$W$999,8,0)</f>
        <v>0</v>
      </c>
      <c r="T367" s="13">
        <f>VLOOKUP(D367,[1]Planilha2!$A$2:$W$999,9,0)</f>
        <v>0</v>
      </c>
      <c r="U367" s="13">
        <f>VLOOKUP(D367,[1]Planilha2!$A$2:$W$999,10,0)</f>
        <v>0</v>
      </c>
      <c r="V367" s="13">
        <f>VLOOKUP(D367,[1]Planilha2!$A$2:$W$999,11,0)</f>
        <v>0</v>
      </c>
      <c r="W367" s="13">
        <f>VLOOKUP(D367,[1]Planilha2!$A$2:$W$899,12,0)</f>
        <v>0</v>
      </c>
      <c r="X367" s="13">
        <f>VLOOKUP(D367,[1]Planilha2!$A$2:$W$999,13,0)</f>
        <v>0</v>
      </c>
      <c r="Y367" s="13">
        <f>VLOOKUP(D367,[1]Planilha2!$A$2:$W$999,14,0)</f>
        <v>1</v>
      </c>
      <c r="Z367" s="13">
        <f>VLOOKUP(D367,[1]Planilha2!$A$2:$W$999,15,0)</f>
        <v>0</v>
      </c>
      <c r="AA367" s="13">
        <f>VLOOKUP(D367,[1]Planilha2!$A$2:$W$999,16,0)</f>
        <v>0</v>
      </c>
    </row>
    <row r="368" spans="1:27" ht="29.1" customHeight="1" x14ac:dyDescent="0.2">
      <c r="A368" s="13">
        <v>355</v>
      </c>
      <c r="B368" s="13" t="s">
        <v>37</v>
      </c>
      <c r="C368" s="13" t="s">
        <v>90</v>
      </c>
      <c r="D368" s="14" t="s">
        <v>397</v>
      </c>
      <c r="E368" s="13" t="s">
        <v>40</v>
      </c>
      <c r="F368" s="13">
        <v>2309508</v>
      </c>
      <c r="G368" s="13">
        <f>VLOOKUP(D368,[1]Planilha2!$A$2:$W$999,2,0)</f>
        <v>7.5</v>
      </c>
      <c r="H368" s="13">
        <f>VLOOKUP(D368,[1]Planilha2!$A$2:$W$999,19,0)</f>
        <v>1</v>
      </c>
      <c r="I368" s="13">
        <f>VLOOKUP(D368,[1]Planilha2!$A$2:$W$999,20,0)</f>
        <v>7</v>
      </c>
      <c r="J368" s="13">
        <f>VLOOKUP(D368,[1]Planilha2!$A$2:$W$999,21,0)</f>
        <v>1</v>
      </c>
      <c r="K368" s="13">
        <v>0</v>
      </c>
      <c r="L368" s="13">
        <v>0</v>
      </c>
      <c r="M368" s="13">
        <f>VLOOKUP(D368,[1]Planilha2!$A$2:$W$999,17,0)</f>
        <v>0</v>
      </c>
      <c r="N368" s="13">
        <f>VLOOKUP(D368,[1]Planilha2!$A$2:$W$999,18,0)</f>
        <v>0</v>
      </c>
      <c r="O368" s="13">
        <f>VLOOKUP(D368,[1]Planilha2!$A$2:$W$999,4,0)</f>
        <v>0</v>
      </c>
      <c r="P368" s="13">
        <f>VLOOKUP(D368,[1]Planilha2!$A$2:$W$999,5,0)</f>
        <v>0</v>
      </c>
      <c r="Q368" s="13">
        <f>VLOOKUP(D368,[1]Planilha2!$A$2:$W$999,6,0)</f>
        <v>0</v>
      </c>
      <c r="R368" s="13">
        <f>VLOOKUP(D368,[1]Planilha2!$A$2:$W$999,7,0)</f>
        <v>0</v>
      </c>
      <c r="S368" s="13">
        <f>VLOOKUP(D368,[1]Planilha2!$A$2:$W$999,8,0)</f>
        <v>0</v>
      </c>
      <c r="T368" s="13">
        <f>VLOOKUP(D368,[1]Planilha2!$A$2:$W$999,9,0)</f>
        <v>0</v>
      </c>
      <c r="U368" s="13">
        <f>VLOOKUP(D368,[1]Planilha2!$A$2:$W$999,10,0)</f>
        <v>0</v>
      </c>
      <c r="V368" s="13">
        <f>VLOOKUP(D368,[1]Planilha2!$A$2:$W$999,11,0)</f>
        <v>0</v>
      </c>
      <c r="W368" s="13">
        <f>VLOOKUP(D368,[1]Planilha2!$A$2:$W$899,12,0)</f>
        <v>0</v>
      </c>
      <c r="X368" s="13">
        <f>VLOOKUP(D368,[1]Planilha2!$A$2:$W$999,13,0)</f>
        <v>0</v>
      </c>
      <c r="Y368" s="13">
        <f>VLOOKUP(D368,[1]Planilha2!$A$2:$W$999,14,0)</f>
        <v>0</v>
      </c>
      <c r="Z368" s="13">
        <f>VLOOKUP(D368,[1]Planilha2!$A$2:$W$999,15,0)</f>
        <v>0</v>
      </c>
      <c r="AA368" s="13">
        <f>VLOOKUP(D368,[1]Planilha2!$A$2:$W$999,16,0)</f>
        <v>0</v>
      </c>
    </row>
    <row r="369" spans="1:27" ht="29.1" customHeight="1" x14ac:dyDescent="0.2">
      <c r="A369" s="13">
        <v>356</v>
      </c>
      <c r="B369" s="13" t="s">
        <v>37</v>
      </c>
      <c r="C369" s="13" t="s">
        <v>90</v>
      </c>
      <c r="D369" s="14" t="s">
        <v>398</v>
      </c>
      <c r="E369" s="13" t="s">
        <v>40</v>
      </c>
      <c r="F369" s="13">
        <v>2309805</v>
      </c>
      <c r="G369" s="13">
        <f>VLOOKUP(D369,[1]Planilha2!$A$2:$W$999,2,0)</f>
        <v>4</v>
      </c>
      <c r="H369" s="13">
        <f>VLOOKUP(D369,[1]Planilha2!$A$2:$W$999,19,0)</f>
        <v>4</v>
      </c>
      <c r="I369" s="13">
        <f>VLOOKUP(D369,[1]Planilha2!$A$2:$W$999,20,0)</f>
        <v>3</v>
      </c>
      <c r="J369" s="13">
        <f>VLOOKUP(D369,[1]Planilha2!$A$2:$W$999,21,0)</f>
        <v>2</v>
      </c>
      <c r="K369" s="13">
        <v>0</v>
      </c>
      <c r="L369" s="13">
        <v>0</v>
      </c>
      <c r="M369" s="13">
        <f>VLOOKUP(D369,[1]Planilha2!$A$2:$W$999,17,0)</f>
        <v>0</v>
      </c>
      <c r="N369" s="13">
        <f>VLOOKUP(D369,[1]Planilha2!$A$2:$W$999,18,0)</f>
        <v>0</v>
      </c>
      <c r="O369" s="13">
        <f>VLOOKUP(D369,[1]Planilha2!$A$2:$W$999,4,0)</f>
        <v>0</v>
      </c>
      <c r="P369" s="13">
        <f>VLOOKUP(D369,[1]Planilha2!$A$2:$W$999,5,0)</f>
        <v>0</v>
      </c>
      <c r="Q369" s="13">
        <f>VLOOKUP(D369,[1]Planilha2!$A$2:$W$999,6,0)</f>
        <v>0</v>
      </c>
      <c r="R369" s="13">
        <f>VLOOKUP(D369,[1]Planilha2!$A$2:$W$999,7,0)</f>
        <v>0</v>
      </c>
      <c r="S369" s="13">
        <f>VLOOKUP(D369,[1]Planilha2!$A$2:$W$999,8,0)</f>
        <v>0</v>
      </c>
      <c r="T369" s="13">
        <f>VLOOKUP(D369,[1]Planilha2!$A$2:$W$999,9,0)</f>
        <v>0</v>
      </c>
      <c r="U369" s="13">
        <f>VLOOKUP(D369,[1]Planilha2!$A$2:$W$999,10,0)</f>
        <v>0</v>
      </c>
      <c r="V369" s="13">
        <f>VLOOKUP(D369,[1]Planilha2!$A$2:$W$999,11,0)</f>
        <v>0</v>
      </c>
      <c r="W369" s="13">
        <f>VLOOKUP(D369,[1]Planilha2!$A$2:$W$899,12,0)</f>
        <v>0</v>
      </c>
      <c r="X369" s="13">
        <f>VLOOKUP(D369,[1]Planilha2!$A$2:$W$999,13,0)</f>
        <v>0</v>
      </c>
      <c r="Y369" s="13">
        <f>VLOOKUP(D369,[1]Planilha2!$A$2:$W$999,14,0)</f>
        <v>0</v>
      </c>
      <c r="Z369" s="13">
        <f>VLOOKUP(D369,[1]Planilha2!$A$2:$W$999,15,0)</f>
        <v>0</v>
      </c>
      <c r="AA369" s="13">
        <f>VLOOKUP(D369,[1]Planilha2!$A$2:$W$999,16,0)</f>
        <v>0</v>
      </c>
    </row>
    <row r="370" spans="1:27" ht="29.1" customHeight="1" x14ac:dyDescent="0.2">
      <c r="A370" s="13">
        <v>357</v>
      </c>
      <c r="B370" s="13" t="s">
        <v>37</v>
      </c>
      <c r="C370" s="13" t="s">
        <v>90</v>
      </c>
      <c r="D370" s="14" t="s">
        <v>399</v>
      </c>
      <c r="E370" s="13" t="s">
        <v>40</v>
      </c>
      <c r="F370" s="13">
        <v>2310209</v>
      </c>
      <c r="G370" s="13">
        <f>VLOOKUP(D370,[1]Planilha2!$A$2:$W$999,2,0)</f>
        <v>11</v>
      </c>
      <c r="H370" s="13">
        <f>VLOOKUP(D370,[1]Planilha2!$A$2:$W$999,19,0)</f>
        <v>4</v>
      </c>
      <c r="I370" s="13">
        <f>VLOOKUP(D370,[1]Planilha2!$A$2:$W$999,20,0)</f>
        <v>15</v>
      </c>
      <c r="J370" s="13">
        <f>VLOOKUP(D370,[1]Planilha2!$A$2:$W$999,21,0)</f>
        <v>1</v>
      </c>
      <c r="K370" s="13">
        <v>0</v>
      </c>
      <c r="L370" s="13">
        <v>0</v>
      </c>
      <c r="M370" s="13">
        <f>VLOOKUP(D370,[1]Planilha2!$A$2:$W$999,17,0)</f>
        <v>0</v>
      </c>
      <c r="N370" s="13">
        <f>VLOOKUP(D370,[1]Planilha2!$A$2:$W$999,18,0)</f>
        <v>0</v>
      </c>
      <c r="O370" s="13">
        <f>VLOOKUP(D370,[1]Planilha2!$A$2:$W$999,4,0)</f>
        <v>0</v>
      </c>
      <c r="P370" s="13">
        <f>VLOOKUP(D370,[1]Planilha2!$A$2:$W$999,5,0)</f>
        <v>0</v>
      </c>
      <c r="Q370" s="13">
        <f>VLOOKUP(D370,[1]Planilha2!$A$2:$W$999,6,0)</f>
        <v>0</v>
      </c>
      <c r="R370" s="13">
        <f>VLOOKUP(D370,[1]Planilha2!$A$2:$W$999,7,0)</f>
        <v>0</v>
      </c>
      <c r="S370" s="13">
        <f>VLOOKUP(D370,[1]Planilha2!$A$2:$W$999,8,0)</f>
        <v>0</v>
      </c>
      <c r="T370" s="13">
        <f>VLOOKUP(D370,[1]Planilha2!$A$2:$W$999,9,0)</f>
        <v>0</v>
      </c>
      <c r="U370" s="13">
        <f>VLOOKUP(D370,[1]Planilha2!$A$2:$W$999,10,0)</f>
        <v>0</v>
      </c>
      <c r="V370" s="13">
        <f>VLOOKUP(D370,[1]Planilha2!$A$2:$W$999,11,0)</f>
        <v>0</v>
      </c>
      <c r="W370" s="13" t="e">
        <f>VLOOKUP(D370,[1]Planilha2!$A$2:$W$899,12,0)</f>
        <v>#N/A</v>
      </c>
      <c r="X370" s="13">
        <f>VLOOKUP(D370,[1]Planilha2!$A$2:$W$999,13,0)</f>
        <v>0</v>
      </c>
      <c r="Y370" s="13">
        <f>VLOOKUP(D370,[1]Planilha2!$A$2:$W$999,14,0)</f>
        <v>0</v>
      </c>
      <c r="Z370" s="13">
        <f>VLOOKUP(D370,[1]Planilha2!$A$2:$W$999,15,0)</f>
        <v>0</v>
      </c>
      <c r="AA370" s="13">
        <f>VLOOKUP(D370,[1]Planilha2!$A$2:$W$999,16,0)</f>
        <v>0</v>
      </c>
    </row>
    <row r="371" spans="1:27" ht="29.1" customHeight="1" x14ac:dyDescent="0.2">
      <c r="A371" s="13">
        <v>358</v>
      </c>
      <c r="B371" s="13" t="s">
        <v>37</v>
      </c>
      <c r="C371" s="13" t="s">
        <v>90</v>
      </c>
      <c r="D371" s="14" t="s">
        <v>400</v>
      </c>
      <c r="E371" s="13" t="s">
        <v>40</v>
      </c>
      <c r="F371" s="13">
        <v>2310258</v>
      </c>
      <c r="G371" s="13">
        <f>VLOOKUP(D371,[1]Planilha2!$A$2:$W$999,2,0)</f>
        <v>8</v>
      </c>
      <c r="H371" s="13">
        <f>VLOOKUP(D371,[1]Planilha2!$A$2:$W$999,19,0)</f>
        <v>3</v>
      </c>
      <c r="I371" s="13">
        <f>VLOOKUP(D371,[1]Planilha2!$A$2:$W$999,20,0)</f>
        <v>6</v>
      </c>
      <c r="J371" s="13">
        <f>VLOOKUP(D371,[1]Planilha2!$A$2:$W$999,21,0)</f>
        <v>0</v>
      </c>
      <c r="K371" s="13">
        <v>0</v>
      </c>
      <c r="L371" s="13">
        <v>0</v>
      </c>
      <c r="M371" s="13">
        <f>VLOOKUP(D371,[1]Planilha2!$A$2:$W$999,17,0)</f>
        <v>0</v>
      </c>
      <c r="N371" s="13">
        <f>VLOOKUP(D371,[1]Planilha2!$A$2:$W$999,18,0)</f>
        <v>0</v>
      </c>
      <c r="O371" s="13">
        <f>VLOOKUP(D371,[1]Planilha2!$A$2:$W$999,4,0)</f>
        <v>0</v>
      </c>
      <c r="P371" s="13">
        <f>VLOOKUP(D371,[1]Planilha2!$A$2:$W$999,5,0)</f>
        <v>0</v>
      </c>
      <c r="Q371" s="13">
        <f>VLOOKUP(D371,[1]Planilha2!$A$2:$W$999,6,0)</f>
        <v>0</v>
      </c>
      <c r="R371" s="13">
        <f>VLOOKUP(D371,[1]Planilha2!$A$2:$W$999,7,0)</f>
        <v>0</v>
      </c>
      <c r="S371" s="13">
        <f>VLOOKUP(D371,[1]Planilha2!$A$2:$W$999,8,0)</f>
        <v>0</v>
      </c>
      <c r="T371" s="13">
        <f>VLOOKUP(D371,[1]Planilha2!$A$2:$W$999,9,0)</f>
        <v>1</v>
      </c>
      <c r="U371" s="13">
        <f>VLOOKUP(D371,[1]Planilha2!$A$2:$W$999,10,0)</f>
        <v>0</v>
      </c>
      <c r="V371" s="13">
        <f>VLOOKUP(D371,[1]Planilha2!$A$2:$W$999,11,0)</f>
        <v>0</v>
      </c>
      <c r="W371" s="13" t="e">
        <f>VLOOKUP(D371,[1]Planilha2!$A$2:$W$899,12,0)</f>
        <v>#N/A</v>
      </c>
      <c r="X371" s="13">
        <f>VLOOKUP(D371,[1]Planilha2!$A$2:$W$999,13,0)</f>
        <v>0</v>
      </c>
      <c r="Y371" s="13">
        <f>VLOOKUP(D371,[1]Planilha2!$A$2:$W$999,14,0)</f>
        <v>1</v>
      </c>
      <c r="Z371" s="13">
        <f>VLOOKUP(D371,[1]Planilha2!$A$2:$W$999,15,0)</f>
        <v>0</v>
      </c>
      <c r="AA371" s="13">
        <f>VLOOKUP(D371,[1]Planilha2!$A$2:$W$999,16,0)</f>
        <v>0</v>
      </c>
    </row>
    <row r="372" spans="1:27" ht="29.1" customHeight="1" x14ac:dyDescent="0.2">
      <c r="A372" s="13">
        <v>359</v>
      </c>
      <c r="B372" s="13" t="s">
        <v>37</v>
      </c>
      <c r="C372" s="13" t="s">
        <v>90</v>
      </c>
      <c r="D372" s="14" t="s">
        <v>401</v>
      </c>
      <c r="E372" s="13" t="s">
        <v>40</v>
      </c>
      <c r="F372" s="13">
        <v>2310308</v>
      </c>
      <c r="G372" s="13">
        <f>VLOOKUP(D372,[1]Planilha2!$A$2:$W$999,2,0)</f>
        <v>7.5</v>
      </c>
      <c r="H372" s="13">
        <f>VLOOKUP(D372,[1]Planilha2!$A$2:$W$999,19,0)</f>
        <v>1</v>
      </c>
      <c r="I372" s="13">
        <f>VLOOKUP(D372,[1]Planilha2!$A$2:$W$999,20,0)</f>
        <v>1</v>
      </c>
      <c r="J372" s="13">
        <f>VLOOKUP(D372,[1]Planilha2!$A$2:$W$999,21,0)</f>
        <v>2</v>
      </c>
      <c r="K372" s="13">
        <v>0</v>
      </c>
      <c r="L372" s="13">
        <v>0</v>
      </c>
      <c r="M372" s="13">
        <f>VLOOKUP(D372,[1]Planilha2!$A$2:$W$999,17,0)</f>
        <v>0</v>
      </c>
      <c r="N372" s="13">
        <f>VLOOKUP(D372,[1]Planilha2!$A$2:$W$999,18,0)</f>
        <v>0</v>
      </c>
      <c r="O372" s="13">
        <f>VLOOKUP(D372,[1]Planilha2!$A$2:$W$999,4,0)</f>
        <v>0</v>
      </c>
      <c r="P372" s="13">
        <f>VLOOKUP(D372,[1]Planilha2!$A$2:$W$999,5,0)</f>
        <v>0</v>
      </c>
      <c r="Q372" s="13">
        <f>VLOOKUP(D372,[1]Planilha2!$A$2:$W$999,6,0)</f>
        <v>0</v>
      </c>
      <c r="R372" s="13">
        <f>VLOOKUP(D372,[1]Planilha2!$A$2:$W$999,7,0)</f>
        <v>0</v>
      </c>
      <c r="S372" s="13">
        <f>VLOOKUP(D372,[1]Planilha2!$A$2:$W$999,8,0)</f>
        <v>0</v>
      </c>
      <c r="T372" s="13">
        <f>VLOOKUP(D372,[1]Planilha2!$A$2:$W$999,9,0)</f>
        <v>0</v>
      </c>
      <c r="U372" s="13">
        <f>VLOOKUP(D372,[1]Planilha2!$A$2:$W$999,10,0)</f>
        <v>0</v>
      </c>
      <c r="V372" s="13">
        <f>VLOOKUP(D372,[1]Planilha2!$A$2:$W$999,11,0)</f>
        <v>0</v>
      </c>
      <c r="W372" s="13" t="e">
        <f>VLOOKUP(D372,[1]Planilha2!$A$2:$W$899,12,0)</f>
        <v>#N/A</v>
      </c>
      <c r="X372" s="13">
        <f>VLOOKUP(D372,[1]Planilha2!$A$2:$W$999,13,0)</f>
        <v>0</v>
      </c>
      <c r="Y372" s="13">
        <f>VLOOKUP(D372,[1]Planilha2!$A$2:$W$999,14,0)</f>
        <v>0</v>
      </c>
      <c r="Z372" s="13">
        <f>VLOOKUP(D372,[1]Planilha2!$A$2:$W$999,15,0)</f>
        <v>0</v>
      </c>
      <c r="AA372" s="13">
        <f>VLOOKUP(D372,[1]Planilha2!$A$2:$W$999,16,0)</f>
        <v>0</v>
      </c>
    </row>
    <row r="373" spans="1:27" ht="29.1" customHeight="1" x14ac:dyDescent="0.2">
      <c r="A373" s="13">
        <v>360</v>
      </c>
      <c r="B373" s="13" t="s">
        <v>37</v>
      </c>
      <c r="C373" s="13" t="s">
        <v>90</v>
      </c>
      <c r="D373" s="14" t="s">
        <v>402</v>
      </c>
      <c r="E373" s="13" t="s">
        <v>40</v>
      </c>
      <c r="F373" s="13">
        <v>2310506</v>
      </c>
      <c r="G373" s="13">
        <f>VLOOKUP(D373,[1]Planilha2!$A$2:$W$999,2,0)</f>
        <v>9.5</v>
      </c>
      <c r="H373" s="13">
        <f>VLOOKUP(D373,[1]Planilha2!$A$2:$W$999,19,0)</f>
        <v>3</v>
      </c>
      <c r="I373" s="13">
        <f>VLOOKUP(D373,[1]Planilha2!$A$2:$W$999,20,0)</f>
        <v>16</v>
      </c>
      <c r="J373" s="13">
        <f>VLOOKUP(D373,[1]Planilha2!$A$2:$W$999,21,0)</f>
        <v>1</v>
      </c>
      <c r="K373" s="13">
        <v>0</v>
      </c>
      <c r="L373" s="13">
        <v>0</v>
      </c>
      <c r="M373" s="13">
        <f>VLOOKUP(D373,[1]Planilha2!$A$2:$W$999,17,0)</f>
        <v>0</v>
      </c>
      <c r="N373" s="13">
        <f>VLOOKUP(D373,[1]Planilha2!$A$2:$W$999,18,0)</f>
        <v>0</v>
      </c>
      <c r="O373" s="13">
        <f>VLOOKUP(D373,[1]Planilha2!$A$2:$W$999,4,0)</f>
        <v>0</v>
      </c>
      <c r="P373" s="13">
        <f>VLOOKUP(D373,[1]Planilha2!$A$2:$W$999,5,0)</f>
        <v>0</v>
      </c>
      <c r="Q373" s="13">
        <f>VLOOKUP(D373,[1]Planilha2!$A$2:$W$999,6,0)</f>
        <v>0</v>
      </c>
      <c r="R373" s="13">
        <f>VLOOKUP(D373,[1]Planilha2!$A$2:$W$999,7,0)</f>
        <v>0</v>
      </c>
      <c r="S373" s="13">
        <f>VLOOKUP(D373,[1]Planilha2!$A$2:$W$999,8,0)</f>
        <v>0</v>
      </c>
      <c r="T373" s="13">
        <f>VLOOKUP(D373,[1]Planilha2!$A$2:$W$999,9,0)</f>
        <v>1</v>
      </c>
      <c r="U373" s="13">
        <f>VLOOKUP(D373,[1]Planilha2!$A$2:$W$999,10,0)</f>
        <v>0</v>
      </c>
      <c r="V373" s="13">
        <f>VLOOKUP(D373,[1]Planilha2!$A$2:$W$999,11,0)</f>
        <v>0</v>
      </c>
      <c r="W373" s="13" t="e">
        <f>VLOOKUP(D373,[1]Planilha2!$A$2:$W$899,12,0)</f>
        <v>#N/A</v>
      </c>
      <c r="X373" s="13">
        <f>VLOOKUP(D373,[1]Planilha2!$A$2:$W$999,13,0)</f>
        <v>0</v>
      </c>
      <c r="Y373" s="13">
        <f>VLOOKUP(D373,[1]Planilha2!$A$2:$W$999,14,0)</f>
        <v>0</v>
      </c>
      <c r="Z373" s="13">
        <f>VLOOKUP(D373,[1]Planilha2!$A$2:$W$999,15,0)</f>
        <v>0</v>
      </c>
      <c r="AA373" s="13">
        <f>VLOOKUP(D373,[1]Planilha2!$A$2:$W$999,16,0)</f>
        <v>0</v>
      </c>
    </row>
    <row r="374" spans="1:27" ht="29.1" customHeight="1" x14ac:dyDescent="0.2">
      <c r="A374" s="13">
        <v>361</v>
      </c>
      <c r="B374" s="13" t="s">
        <v>37</v>
      </c>
      <c r="C374" s="13" t="s">
        <v>90</v>
      </c>
      <c r="D374" s="14" t="s">
        <v>403</v>
      </c>
      <c r="E374" s="13" t="s">
        <v>40</v>
      </c>
      <c r="F374" s="13">
        <v>2310704</v>
      </c>
      <c r="G374" s="13">
        <f>VLOOKUP(D374,[1]Planilha2!$A$2:$W$999,2,0)</f>
        <v>7</v>
      </c>
      <c r="H374" s="13">
        <f>VLOOKUP(D374,[1]Planilha2!$A$2:$W$999,19,0)</f>
        <v>3</v>
      </c>
      <c r="I374" s="13">
        <f>VLOOKUP(D374,[1]Planilha2!$A$2:$W$999,20,0)</f>
        <v>11</v>
      </c>
      <c r="J374" s="13">
        <f>VLOOKUP(D374,[1]Planilha2!$A$2:$W$999,21,0)</f>
        <v>0</v>
      </c>
      <c r="K374" s="13">
        <v>0</v>
      </c>
      <c r="L374" s="13">
        <v>0</v>
      </c>
      <c r="M374" s="13">
        <f>VLOOKUP(D374,[1]Planilha2!$A$2:$W$999,17,0)</f>
        <v>0</v>
      </c>
      <c r="N374" s="13">
        <f>VLOOKUP(D374,[1]Planilha2!$A$2:$W$999,18,0)</f>
        <v>0</v>
      </c>
      <c r="O374" s="13">
        <f>VLOOKUP(D374,[1]Planilha2!$A$2:$W$999,4,0)</f>
        <v>0</v>
      </c>
      <c r="P374" s="13">
        <f>VLOOKUP(D374,[1]Planilha2!$A$2:$W$999,5,0)</f>
        <v>0</v>
      </c>
      <c r="Q374" s="13">
        <f>VLOOKUP(D374,[1]Planilha2!$A$2:$W$999,6,0)</f>
        <v>0</v>
      </c>
      <c r="R374" s="13">
        <f>VLOOKUP(D374,[1]Planilha2!$A$2:$W$999,7,0)</f>
        <v>0</v>
      </c>
      <c r="S374" s="13">
        <f>VLOOKUP(D374,[1]Planilha2!$A$2:$W$999,8,0)</f>
        <v>0</v>
      </c>
      <c r="T374" s="13">
        <f>VLOOKUP(D374,[1]Planilha2!$A$2:$W$999,9,0)</f>
        <v>1</v>
      </c>
      <c r="U374" s="13">
        <f>VLOOKUP(D374,[1]Planilha2!$A$2:$W$999,10,0)</f>
        <v>0</v>
      </c>
      <c r="V374" s="13">
        <f>VLOOKUP(D374,[1]Planilha2!$A$2:$W$999,11,0)</f>
        <v>0</v>
      </c>
      <c r="W374" s="13" t="e">
        <f>VLOOKUP(D374,[1]Planilha2!$A$2:$W$899,12,0)</f>
        <v>#N/A</v>
      </c>
      <c r="X374" s="13">
        <f>VLOOKUP(D374,[1]Planilha2!$A$2:$W$999,13,0)</f>
        <v>0</v>
      </c>
      <c r="Y374" s="13">
        <f>VLOOKUP(D374,[1]Planilha2!$A$2:$W$999,14,0)</f>
        <v>1</v>
      </c>
      <c r="Z374" s="13">
        <f>VLOOKUP(D374,[1]Planilha2!$A$2:$W$999,15,0)</f>
        <v>0</v>
      </c>
      <c r="AA374" s="13">
        <f>VLOOKUP(D374,[1]Planilha2!$A$2:$W$999,16,0)</f>
        <v>0</v>
      </c>
    </row>
    <row r="375" spans="1:27" ht="29.1" customHeight="1" x14ac:dyDescent="0.2">
      <c r="A375" s="13">
        <v>362</v>
      </c>
      <c r="B375" s="13" t="s">
        <v>37</v>
      </c>
      <c r="C375" s="13" t="s">
        <v>90</v>
      </c>
      <c r="D375" s="14" t="s">
        <v>404</v>
      </c>
      <c r="E375" s="13" t="s">
        <v>40</v>
      </c>
      <c r="F375" s="13">
        <v>2310803</v>
      </c>
      <c r="G375" s="13">
        <f>VLOOKUP(D375,[1]Planilha2!$A$2:$W$999,2,0)</f>
        <v>6.5</v>
      </c>
      <c r="H375" s="13">
        <f>VLOOKUP(D375,[1]Planilha2!$A$2:$W$999,19,0)</f>
        <v>4</v>
      </c>
      <c r="I375" s="13">
        <f>VLOOKUP(D375,[1]Planilha2!$A$2:$W$999,20,0)</f>
        <v>6</v>
      </c>
      <c r="J375" s="13">
        <f>VLOOKUP(D375,[1]Planilha2!$A$2:$W$999,21,0)</f>
        <v>2</v>
      </c>
      <c r="K375" s="13">
        <v>0</v>
      </c>
      <c r="L375" s="13">
        <v>0</v>
      </c>
      <c r="M375" s="13">
        <f>VLOOKUP(D375,[1]Planilha2!$A$2:$W$999,17,0)</f>
        <v>0</v>
      </c>
      <c r="N375" s="13">
        <f>VLOOKUP(D375,[1]Planilha2!$A$2:$W$999,18,0)</f>
        <v>0</v>
      </c>
      <c r="O375" s="13">
        <f>VLOOKUP(D375,[1]Planilha2!$A$2:$W$999,4,0)</f>
        <v>0</v>
      </c>
      <c r="P375" s="13">
        <f>VLOOKUP(D375,[1]Planilha2!$A$2:$W$999,5,0)</f>
        <v>0</v>
      </c>
      <c r="Q375" s="13">
        <f>VLOOKUP(D375,[1]Planilha2!$A$2:$W$999,6,0)</f>
        <v>0</v>
      </c>
      <c r="R375" s="13">
        <f>VLOOKUP(D375,[1]Planilha2!$A$2:$W$999,7,0)</f>
        <v>0</v>
      </c>
      <c r="S375" s="13">
        <f>VLOOKUP(D375,[1]Planilha2!$A$2:$W$999,8,0)</f>
        <v>0</v>
      </c>
      <c r="T375" s="13">
        <f>VLOOKUP(D375,[1]Planilha2!$A$2:$W$999,9,0)</f>
        <v>0</v>
      </c>
      <c r="U375" s="13">
        <f>VLOOKUP(D375,[1]Planilha2!$A$2:$W$999,10,0)</f>
        <v>0</v>
      </c>
      <c r="V375" s="13">
        <f>VLOOKUP(D375,[1]Planilha2!$A$2:$W$999,11,0)</f>
        <v>0</v>
      </c>
      <c r="W375" s="13" t="e">
        <f>VLOOKUP(D375,[1]Planilha2!$A$2:$W$899,12,0)</f>
        <v>#N/A</v>
      </c>
      <c r="X375" s="13">
        <f>VLOOKUP(D375,[1]Planilha2!$A$2:$W$999,13,0)</f>
        <v>0</v>
      </c>
      <c r="Y375" s="13">
        <f>VLOOKUP(D375,[1]Planilha2!$A$2:$W$999,14,0)</f>
        <v>0</v>
      </c>
      <c r="Z375" s="13">
        <f>VLOOKUP(D375,[1]Planilha2!$A$2:$W$999,15,0)</f>
        <v>0</v>
      </c>
      <c r="AA375" s="13">
        <f>VLOOKUP(D375,[1]Planilha2!$A$2:$W$999,16,0)</f>
        <v>0</v>
      </c>
    </row>
    <row r="376" spans="1:27" ht="29.1" customHeight="1" x14ac:dyDescent="0.2">
      <c r="A376" s="13">
        <v>363</v>
      </c>
      <c r="B376" s="13" t="s">
        <v>37</v>
      </c>
      <c r="C376" s="13" t="s">
        <v>90</v>
      </c>
      <c r="D376" s="14" t="s">
        <v>405</v>
      </c>
      <c r="E376" s="13" t="s">
        <v>40</v>
      </c>
      <c r="F376" s="13">
        <v>2310852</v>
      </c>
      <c r="G376" s="13">
        <f>VLOOKUP(D376,[1]Planilha2!$A$2:$W$999,2,0)</f>
        <v>4.5</v>
      </c>
      <c r="H376" s="13">
        <f>VLOOKUP(D376,[1]Planilha2!$A$2:$W$999,19,0)</f>
        <v>1</v>
      </c>
      <c r="I376" s="13">
        <f>VLOOKUP(D376,[1]Planilha2!$A$2:$W$999,20,0)</f>
        <v>7</v>
      </c>
      <c r="J376" s="13">
        <f>VLOOKUP(D376,[1]Planilha2!$A$2:$W$999,21,0)</f>
        <v>2</v>
      </c>
      <c r="K376" s="13">
        <v>0</v>
      </c>
      <c r="L376" s="13">
        <v>0</v>
      </c>
      <c r="M376" s="13">
        <f>VLOOKUP(D376,[1]Planilha2!$A$2:$W$999,17,0)</f>
        <v>0</v>
      </c>
      <c r="N376" s="13">
        <f>VLOOKUP(D376,[1]Planilha2!$A$2:$W$999,18,0)</f>
        <v>0</v>
      </c>
      <c r="O376" s="13">
        <f>VLOOKUP(D376,[1]Planilha2!$A$2:$W$999,4,0)</f>
        <v>0</v>
      </c>
      <c r="P376" s="13">
        <f>VLOOKUP(D376,[1]Planilha2!$A$2:$W$999,5,0)</f>
        <v>0</v>
      </c>
      <c r="Q376" s="13">
        <f>VLOOKUP(D376,[1]Planilha2!$A$2:$W$999,6,0)</f>
        <v>0</v>
      </c>
      <c r="R376" s="13">
        <f>VLOOKUP(D376,[1]Planilha2!$A$2:$W$999,7,0)</f>
        <v>0</v>
      </c>
      <c r="S376" s="13">
        <f>VLOOKUP(D376,[1]Planilha2!$A$2:$W$999,8,0)</f>
        <v>0</v>
      </c>
      <c r="T376" s="13">
        <f>VLOOKUP(D376,[1]Planilha2!$A$2:$W$999,9,0)</f>
        <v>0</v>
      </c>
      <c r="U376" s="13">
        <f>VLOOKUP(D376,[1]Planilha2!$A$2:$W$999,10,0)</f>
        <v>0</v>
      </c>
      <c r="V376" s="13">
        <f>VLOOKUP(D376,[1]Planilha2!$A$2:$W$999,11,0)</f>
        <v>0</v>
      </c>
      <c r="W376" s="13" t="e">
        <f>VLOOKUP(D376,[1]Planilha2!$A$2:$W$899,12,0)</f>
        <v>#N/A</v>
      </c>
      <c r="X376" s="13">
        <f>VLOOKUP(D376,[1]Planilha2!$A$2:$W$999,13,0)</f>
        <v>0</v>
      </c>
      <c r="Y376" s="13">
        <f>VLOOKUP(D376,[1]Planilha2!$A$2:$W$999,14,0)</f>
        <v>0</v>
      </c>
      <c r="Z376" s="13">
        <f>VLOOKUP(D376,[1]Planilha2!$A$2:$W$999,15,0)</f>
        <v>0</v>
      </c>
      <c r="AA376" s="13">
        <f>VLOOKUP(D376,[1]Planilha2!$A$2:$W$999,16,0)</f>
        <v>0</v>
      </c>
    </row>
    <row r="377" spans="1:27" ht="29.1" customHeight="1" x14ac:dyDescent="0.2">
      <c r="A377" s="13">
        <v>364</v>
      </c>
      <c r="B377" s="13" t="s">
        <v>37</v>
      </c>
      <c r="C377" s="13" t="s">
        <v>90</v>
      </c>
      <c r="D377" s="14" t="s">
        <v>406</v>
      </c>
      <c r="E377" s="13" t="s">
        <v>40</v>
      </c>
      <c r="F377" s="13">
        <v>2310902</v>
      </c>
      <c r="G377" s="13">
        <f>VLOOKUP(D377,[1]Planilha2!$A$2:$W$999,2,0)</f>
        <v>7.5</v>
      </c>
      <c r="H377" s="13">
        <f>VLOOKUP(D377,[1]Planilha2!$A$2:$W$999,19,0)</f>
        <v>2</v>
      </c>
      <c r="I377" s="13">
        <f>VLOOKUP(D377,[1]Planilha2!$A$2:$W$999,20,0)</f>
        <v>1</v>
      </c>
      <c r="J377" s="13">
        <f>VLOOKUP(D377,[1]Planilha2!$A$2:$W$999,21,0)</f>
        <v>0</v>
      </c>
      <c r="K377" s="13">
        <v>0</v>
      </c>
      <c r="L377" s="13">
        <v>0</v>
      </c>
      <c r="M377" s="13">
        <f>VLOOKUP(D377,[1]Planilha2!$A$2:$W$999,17,0)</f>
        <v>0</v>
      </c>
      <c r="N377" s="13">
        <f>VLOOKUP(D377,[1]Planilha2!$A$2:$W$999,18,0)</f>
        <v>0</v>
      </c>
      <c r="O377" s="13">
        <f>VLOOKUP(D377,[1]Planilha2!$A$2:$W$999,4,0)</f>
        <v>0</v>
      </c>
      <c r="P377" s="13">
        <f>VLOOKUP(D377,[1]Planilha2!$A$2:$W$999,5,0)</f>
        <v>0</v>
      </c>
      <c r="Q377" s="13">
        <f>VLOOKUP(D377,[1]Planilha2!$A$2:$W$999,6,0)</f>
        <v>0</v>
      </c>
      <c r="R377" s="13">
        <f>VLOOKUP(D377,[1]Planilha2!$A$2:$W$999,7,0)</f>
        <v>0</v>
      </c>
      <c r="S377" s="13">
        <f>VLOOKUP(D377,[1]Planilha2!$A$2:$W$999,8,0)</f>
        <v>0</v>
      </c>
      <c r="T377" s="13">
        <f>VLOOKUP(D377,[1]Planilha2!$A$2:$W$999,9,0)</f>
        <v>1</v>
      </c>
      <c r="U377" s="13">
        <f>VLOOKUP(D377,[1]Planilha2!$A$2:$W$999,10,0)</f>
        <v>0</v>
      </c>
      <c r="V377" s="13">
        <f>VLOOKUP(D377,[1]Planilha2!$A$2:$W$999,11,0)</f>
        <v>0</v>
      </c>
      <c r="W377" s="13" t="e">
        <f>VLOOKUP(D377,[1]Planilha2!$A$2:$W$899,12,0)</f>
        <v>#N/A</v>
      </c>
      <c r="X377" s="13">
        <f>VLOOKUP(D377,[1]Planilha2!$A$2:$W$999,13,0)</f>
        <v>0</v>
      </c>
      <c r="Y377" s="13">
        <f>VLOOKUP(D377,[1]Planilha2!$A$2:$W$999,14,0)</f>
        <v>1</v>
      </c>
      <c r="Z377" s="13">
        <f>VLOOKUP(D377,[1]Planilha2!$A$2:$W$999,15,0)</f>
        <v>0</v>
      </c>
      <c r="AA377" s="13">
        <f>VLOOKUP(D377,[1]Planilha2!$A$2:$W$999,16,0)</f>
        <v>0</v>
      </c>
    </row>
    <row r="378" spans="1:27" ht="29.1" customHeight="1" x14ac:dyDescent="0.2">
      <c r="A378" s="13">
        <v>365</v>
      </c>
      <c r="B378" s="13" t="s">
        <v>37</v>
      </c>
      <c r="C378" s="13" t="s">
        <v>90</v>
      </c>
      <c r="D378" s="14" t="s">
        <v>407</v>
      </c>
      <c r="E378" s="13" t="s">
        <v>40</v>
      </c>
      <c r="F378" s="13">
        <v>2311108</v>
      </c>
      <c r="G378" s="13">
        <f>VLOOKUP(D378,[1]Planilha2!$A$2:$W$999,2,0)</f>
        <v>4.5</v>
      </c>
      <c r="H378" s="13">
        <f>VLOOKUP(D378,[1]Planilha2!$A$2:$W$999,19,0)</f>
        <v>3</v>
      </c>
      <c r="I378" s="13">
        <f>VLOOKUP(D378,[1]Planilha2!$A$2:$W$999,20,0)</f>
        <v>0</v>
      </c>
      <c r="J378" s="13">
        <f>VLOOKUP(D378,[1]Planilha2!$A$2:$W$999,21,0)</f>
        <v>2</v>
      </c>
      <c r="K378" s="13">
        <v>0</v>
      </c>
      <c r="L378" s="13">
        <v>0</v>
      </c>
      <c r="M378" s="13">
        <f>VLOOKUP(D378,[1]Planilha2!$A$2:$W$999,17,0)</f>
        <v>0</v>
      </c>
      <c r="N378" s="13">
        <f>VLOOKUP(D378,[1]Planilha2!$A$2:$W$999,18,0)</f>
        <v>0</v>
      </c>
      <c r="O378" s="13">
        <f>VLOOKUP(D378,[1]Planilha2!$A$2:$W$999,4,0)</f>
        <v>0</v>
      </c>
      <c r="P378" s="13">
        <f>VLOOKUP(D378,[1]Planilha2!$A$2:$W$999,5,0)</f>
        <v>0</v>
      </c>
      <c r="Q378" s="13">
        <f>VLOOKUP(D378,[1]Planilha2!$A$2:$W$999,6,0)</f>
        <v>0</v>
      </c>
      <c r="R378" s="13">
        <f>VLOOKUP(D378,[1]Planilha2!$A$2:$W$999,7,0)</f>
        <v>0</v>
      </c>
      <c r="S378" s="13">
        <f>VLOOKUP(D378,[1]Planilha2!$A$2:$W$999,8,0)</f>
        <v>0</v>
      </c>
      <c r="T378" s="13">
        <f>VLOOKUP(D378,[1]Planilha2!$A$2:$W$999,9,0)</f>
        <v>0</v>
      </c>
      <c r="U378" s="13">
        <f>VLOOKUP(D378,[1]Planilha2!$A$2:$W$999,10,0)</f>
        <v>0</v>
      </c>
      <c r="V378" s="13">
        <f>VLOOKUP(D378,[1]Planilha2!$A$2:$W$999,11,0)</f>
        <v>0</v>
      </c>
      <c r="W378" s="13" t="e">
        <f>VLOOKUP(D378,[1]Planilha2!$A$2:$W$899,12,0)</f>
        <v>#N/A</v>
      </c>
      <c r="X378" s="13">
        <f>VLOOKUP(D378,[1]Planilha2!$A$2:$W$999,13,0)</f>
        <v>0</v>
      </c>
      <c r="Y378" s="13">
        <f>VLOOKUP(D378,[1]Planilha2!$A$2:$W$999,14,0)</f>
        <v>0</v>
      </c>
      <c r="Z378" s="13">
        <f>VLOOKUP(D378,[1]Planilha2!$A$2:$W$999,15,0)</f>
        <v>0</v>
      </c>
      <c r="AA378" s="13">
        <f>VLOOKUP(D378,[1]Planilha2!$A$2:$W$999,16,0)</f>
        <v>0</v>
      </c>
    </row>
    <row r="379" spans="1:27" ht="29.1" customHeight="1" x14ac:dyDescent="0.2">
      <c r="A379" s="13">
        <v>366</v>
      </c>
      <c r="B379" s="13" t="s">
        <v>37</v>
      </c>
      <c r="C379" s="13" t="s">
        <v>90</v>
      </c>
      <c r="D379" s="14" t="s">
        <v>408</v>
      </c>
      <c r="E379" s="13" t="s">
        <v>40</v>
      </c>
      <c r="F379" s="13">
        <v>2311264</v>
      </c>
      <c r="G379" s="13">
        <f>VLOOKUP(D379,[1]Planilha2!$A$2:$W$999,2,0)</f>
        <v>7.5</v>
      </c>
      <c r="H379" s="13">
        <f>VLOOKUP(D379,[1]Planilha2!$A$2:$W$999,19,0)</f>
        <v>2</v>
      </c>
      <c r="I379" s="13">
        <f>VLOOKUP(D379,[1]Planilha2!$A$2:$W$999,20,0)</f>
        <v>4</v>
      </c>
      <c r="J379" s="13">
        <f>VLOOKUP(D379,[1]Planilha2!$A$2:$W$999,21,0)</f>
        <v>2</v>
      </c>
      <c r="K379" s="13">
        <v>0</v>
      </c>
      <c r="L379" s="13">
        <v>0</v>
      </c>
      <c r="M379" s="13">
        <f>VLOOKUP(D379,[1]Planilha2!$A$2:$W$999,17,0)</f>
        <v>0</v>
      </c>
      <c r="N379" s="13">
        <f>VLOOKUP(D379,[1]Planilha2!$A$2:$W$999,18,0)</f>
        <v>0</v>
      </c>
      <c r="O379" s="13">
        <f>VLOOKUP(D379,[1]Planilha2!$A$2:$W$999,4,0)</f>
        <v>0</v>
      </c>
      <c r="P379" s="13">
        <f>VLOOKUP(D379,[1]Planilha2!$A$2:$W$999,5,0)</f>
        <v>0</v>
      </c>
      <c r="Q379" s="13">
        <f>VLOOKUP(D379,[1]Planilha2!$A$2:$W$999,6,0)</f>
        <v>0</v>
      </c>
      <c r="R379" s="13">
        <f>VLOOKUP(D379,[1]Planilha2!$A$2:$W$999,7,0)</f>
        <v>0</v>
      </c>
      <c r="S379" s="13">
        <f>VLOOKUP(D379,[1]Planilha2!$A$2:$W$999,8,0)</f>
        <v>0</v>
      </c>
      <c r="T379" s="13">
        <f>VLOOKUP(D379,[1]Planilha2!$A$2:$W$999,9,0)</f>
        <v>0</v>
      </c>
      <c r="U379" s="13">
        <f>VLOOKUP(D379,[1]Planilha2!$A$2:$W$999,10,0)</f>
        <v>0</v>
      </c>
      <c r="V379" s="13">
        <f>VLOOKUP(D379,[1]Planilha2!$A$2:$W$999,11,0)</f>
        <v>0</v>
      </c>
      <c r="W379" s="13" t="e">
        <f>VLOOKUP(D379,[1]Planilha2!$A$2:$W$899,12,0)</f>
        <v>#N/A</v>
      </c>
      <c r="X379" s="13">
        <f>VLOOKUP(D379,[1]Planilha2!$A$2:$W$999,13,0)</f>
        <v>0</v>
      </c>
      <c r="Y379" s="13">
        <f>VLOOKUP(D379,[1]Planilha2!$A$2:$W$999,14,0)</f>
        <v>0</v>
      </c>
      <c r="Z379" s="13">
        <f>VLOOKUP(D379,[1]Planilha2!$A$2:$W$999,15,0)</f>
        <v>0</v>
      </c>
      <c r="AA379" s="13">
        <f>VLOOKUP(D379,[1]Planilha2!$A$2:$W$999,16,0)</f>
        <v>0</v>
      </c>
    </row>
    <row r="380" spans="1:27" ht="29.1" customHeight="1" x14ac:dyDescent="0.2">
      <c r="A380" s="13">
        <v>367</v>
      </c>
      <c r="B380" s="13" t="s">
        <v>37</v>
      </c>
      <c r="C380" s="13" t="s">
        <v>90</v>
      </c>
      <c r="D380" s="14" t="s">
        <v>409</v>
      </c>
      <c r="E380" s="13" t="s">
        <v>40</v>
      </c>
      <c r="F380" s="13">
        <v>2311355</v>
      </c>
      <c r="G380" s="13">
        <f>VLOOKUP(D380,[1]Planilha2!$A$2:$W$999,2,0)</f>
        <v>6.5</v>
      </c>
      <c r="H380" s="13">
        <f>VLOOKUP(D380,[1]Planilha2!$A$2:$W$999,19,0)</f>
        <v>3</v>
      </c>
      <c r="I380" s="13">
        <f>VLOOKUP(D380,[1]Planilha2!$A$2:$W$999,20,0)</f>
        <v>3</v>
      </c>
      <c r="J380" s="13">
        <f>VLOOKUP(D380,[1]Planilha2!$A$2:$W$999,21,0)</f>
        <v>2</v>
      </c>
      <c r="K380" s="13">
        <v>0</v>
      </c>
      <c r="L380" s="13">
        <v>0</v>
      </c>
      <c r="M380" s="13">
        <f>VLOOKUP(D380,[1]Planilha2!$A$2:$W$999,17,0)</f>
        <v>0</v>
      </c>
      <c r="N380" s="13">
        <f>VLOOKUP(D380,[1]Planilha2!$A$2:$W$999,18,0)</f>
        <v>0</v>
      </c>
      <c r="O380" s="13">
        <f>VLOOKUP(D380,[1]Planilha2!$A$2:$W$999,4,0)</f>
        <v>0</v>
      </c>
      <c r="P380" s="13">
        <f>VLOOKUP(D380,[1]Planilha2!$A$2:$W$999,5,0)</f>
        <v>0</v>
      </c>
      <c r="Q380" s="13">
        <f>VLOOKUP(D380,[1]Planilha2!$A$2:$W$999,6,0)</f>
        <v>0</v>
      </c>
      <c r="R380" s="13">
        <f>VLOOKUP(D380,[1]Planilha2!$A$2:$W$999,7,0)</f>
        <v>0</v>
      </c>
      <c r="S380" s="13">
        <f>VLOOKUP(D380,[1]Planilha2!$A$2:$W$999,8,0)</f>
        <v>0</v>
      </c>
      <c r="T380" s="13">
        <f>VLOOKUP(D380,[1]Planilha2!$A$2:$W$999,9,0)</f>
        <v>0</v>
      </c>
      <c r="U380" s="13">
        <f>VLOOKUP(D380,[1]Planilha2!$A$2:$W$999,10,0)</f>
        <v>0</v>
      </c>
      <c r="V380" s="13">
        <f>VLOOKUP(D380,[1]Planilha2!$A$2:$W$999,11,0)</f>
        <v>0</v>
      </c>
      <c r="W380" s="13" t="e">
        <f>VLOOKUP(D380,[1]Planilha2!$A$2:$W$899,12,0)</f>
        <v>#N/A</v>
      </c>
      <c r="X380" s="13">
        <f>VLOOKUP(D380,[1]Planilha2!$A$2:$W$999,13,0)</f>
        <v>0</v>
      </c>
      <c r="Y380" s="13">
        <f>VLOOKUP(D380,[1]Planilha2!$A$2:$W$999,14,0)</f>
        <v>0</v>
      </c>
      <c r="Z380" s="13">
        <f>VLOOKUP(D380,[1]Planilha2!$A$2:$W$999,15,0)</f>
        <v>0</v>
      </c>
      <c r="AA380" s="13">
        <f>VLOOKUP(D380,[1]Planilha2!$A$2:$W$999,16,0)</f>
        <v>0</v>
      </c>
    </row>
    <row r="381" spans="1:27" ht="29.1" customHeight="1" x14ac:dyDescent="0.2">
      <c r="A381" s="13">
        <v>368</v>
      </c>
      <c r="B381" s="13" t="s">
        <v>37</v>
      </c>
      <c r="C381" s="13" t="s">
        <v>90</v>
      </c>
      <c r="D381" s="14" t="s">
        <v>410</v>
      </c>
      <c r="E381" s="13" t="s">
        <v>40</v>
      </c>
      <c r="F381" s="13">
        <v>2311504</v>
      </c>
      <c r="G381" s="13">
        <f>VLOOKUP(D381,[1]Planilha2!$A$2:$W$999,2,0)</f>
        <v>5.5</v>
      </c>
      <c r="H381" s="13">
        <f>VLOOKUP(D381,[1]Planilha2!$A$2:$W$999,19,0)</f>
        <v>1</v>
      </c>
      <c r="I381" s="13">
        <f>VLOOKUP(D381,[1]Planilha2!$A$2:$W$999,20,0)</f>
        <v>3</v>
      </c>
      <c r="J381" s="13">
        <f>VLOOKUP(D381,[1]Planilha2!$A$2:$W$999,21,0)</f>
        <v>0</v>
      </c>
      <c r="K381" s="13">
        <v>0</v>
      </c>
      <c r="L381" s="13">
        <v>0</v>
      </c>
      <c r="M381" s="13">
        <f>VLOOKUP(D381,[1]Planilha2!$A$2:$W$999,17,0)</f>
        <v>0</v>
      </c>
      <c r="N381" s="13">
        <f>VLOOKUP(D381,[1]Planilha2!$A$2:$W$999,18,0)</f>
        <v>0</v>
      </c>
      <c r="O381" s="13">
        <f>VLOOKUP(D381,[1]Planilha2!$A$2:$W$999,4,0)</f>
        <v>0</v>
      </c>
      <c r="P381" s="13">
        <f>VLOOKUP(D381,[1]Planilha2!$A$2:$W$999,5,0)</f>
        <v>0</v>
      </c>
      <c r="Q381" s="13">
        <f>VLOOKUP(D381,[1]Planilha2!$A$2:$W$999,6,0)</f>
        <v>0</v>
      </c>
      <c r="R381" s="13">
        <f>VLOOKUP(D381,[1]Planilha2!$A$2:$W$999,7,0)</f>
        <v>0</v>
      </c>
      <c r="S381" s="13">
        <f>VLOOKUP(D381,[1]Planilha2!$A$2:$W$999,8,0)</f>
        <v>0</v>
      </c>
      <c r="T381" s="13">
        <f>VLOOKUP(D381,[1]Planilha2!$A$2:$W$999,9,0)</f>
        <v>0</v>
      </c>
      <c r="U381" s="13">
        <f>VLOOKUP(D381,[1]Planilha2!$A$2:$W$999,10,0)</f>
        <v>0</v>
      </c>
      <c r="V381" s="13">
        <f>VLOOKUP(D381,[1]Planilha2!$A$2:$W$999,11,0)</f>
        <v>0</v>
      </c>
      <c r="W381" s="13" t="e">
        <f>VLOOKUP(D381,[1]Planilha2!$A$2:$W$899,12,0)</f>
        <v>#N/A</v>
      </c>
      <c r="X381" s="13">
        <f>VLOOKUP(D381,[1]Planilha2!$A$2:$W$999,13,0)</f>
        <v>0</v>
      </c>
      <c r="Y381" s="13">
        <f>VLOOKUP(D381,[1]Planilha2!$A$2:$W$999,14,0)</f>
        <v>1</v>
      </c>
      <c r="Z381" s="13">
        <f>VLOOKUP(D381,[1]Planilha2!$A$2:$W$999,15,0)</f>
        <v>0</v>
      </c>
      <c r="AA381" s="13">
        <f>VLOOKUP(D381,[1]Planilha2!$A$2:$W$999,16,0)</f>
        <v>0</v>
      </c>
    </row>
    <row r="382" spans="1:27" ht="29.1" customHeight="1" x14ac:dyDescent="0.2">
      <c r="A382" s="13">
        <v>369</v>
      </c>
      <c r="B382" s="13" t="s">
        <v>37</v>
      </c>
      <c r="C382" s="13" t="s">
        <v>90</v>
      </c>
      <c r="D382" s="14" t="s">
        <v>411</v>
      </c>
      <c r="E382" s="13" t="s">
        <v>40</v>
      </c>
      <c r="F382" s="13">
        <v>2311603</v>
      </c>
      <c r="G382" s="13">
        <f>VLOOKUP(D382,[1]Planilha2!$A$2:$W$999,2,0)</f>
        <v>5</v>
      </c>
      <c r="H382" s="13">
        <f>VLOOKUP(D382,[1]Planilha2!$A$2:$W$999,19,0)</f>
        <v>2</v>
      </c>
      <c r="I382" s="13">
        <f>VLOOKUP(D382,[1]Planilha2!$A$2:$W$999,20,0)</f>
        <v>0</v>
      </c>
      <c r="J382" s="13">
        <f>VLOOKUP(D382,[1]Planilha2!$A$2:$W$999,21,0)</f>
        <v>1</v>
      </c>
      <c r="K382" s="13">
        <v>0</v>
      </c>
      <c r="L382" s="13">
        <v>0</v>
      </c>
      <c r="M382" s="13">
        <f>VLOOKUP(D382,[1]Planilha2!$A$2:$W$999,17,0)</f>
        <v>0</v>
      </c>
      <c r="N382" s="13">
        <f>VLOOKUP(D382,[1]Planilha2!$A$2:$W$999,18,0)</f>
        <v>0</v>
      </c>
      <c r="O382" s="13">
        <f>VLOOKUP(D382,[1]Planilha2!$A$2:$W$999,4,0)</f>
        <v>0</v>
      </c>
      <c r="P382" s="13">
        <f>VLOOKUP(D382,[1]Planilha2!$A$2:$W$999,5,0)</f>
        <v>0</v>
      </c>
      <c r="Q382" s="13">
        <f>VLOOKUP(D382,[1]Planilha2!$A$2:$W$999,6,0)</f>
        <v>0</v>
      </c>
      <c r="R382" s="13">
        <f>VLOOKUP(D382,[1]Planilha2!$A$2:$W$999,7,0)</f>
        <v>0</v>
      </c>
      <c r="S382" s="13">
        <f>VLOOKUP(D382,[1]Planilha2!$A$2:$W$999,8,0)</f>
        <v>0</v>
      </c>
      <c r="T382" s="13">
        <f>VLOOKUP(D382,[1]Planilha2!$A$2:$W$999,9,0)</f>
        <v>0</v>
      </c>
      <c r="U382" s="13">
        <f>VLOOKUP(D382,[1]Planilha2!$A$2:$W$999,10,0)</f>
        <v>0</v>
      </c>
      <c r="V382" s="13">
        <f>VLOOKUP(D382,[1]Planilha2!$A$2:$W$999,11,0)</f>
        <v>0</v>
      </c>
      <c r="W382" s="13" t="e">
        <f>VLOOKUP(D382,[1]Planilha2!$A$2:$W$899,12,0)</f>
        <v>#N/A</v>
      </c>
      <c r="X382" s="13">
        <f>VLOOKUP(D382,[1]Planilha2!$A$2:$W$999,13,0)</f>
        <v>0</v>
      </c>
      <c r="Y382" s="13">
        <f>VLOOKUP(D382,[1]Planilha2!$A$2:$W$999,14,0)</f>
        <v>1</v>
      </c>
      <c r="Z382" s="13">
        <f>VLOOKUP(D382,[1]Planilha2!$A$2:$W$999,15,0)</f>
        <v>0</v>
      </c>
      <c r="AA382" s="13">
        <f>VLOOKUP(D382,[1]Planilha2!$A$2:$W$999,16,0)</f>
        <v>0</v>
      </c>
    </row>
    <row r="383" spans="1:27" ht="29.1" customHeight="1" x14ac:dyDescent="0.2">
      <c r="A383" s="13">
        <v>370</v>
      </c>
      <c r="B383" s="13" t="s">
        <v>37</v>
      </c>
      <c r="C383" s="13" t="s">
        <v>90</v>
      </c>
      <c r="D383" s="14" t="s">
        <v>412</v>
      </c>
      <c r="E383" s="13" t="s">
        <v>40</v>
      </c>
      <c r="F383" s="13">
        <v>2311702</v>
      </c>
      <c r="G383" s="13">
        <f>VLOOKUP(D383,[1]Planilha2!$A$2:$W$999,2,0)</f>
        <v>7</v>
      </c>
      <c r="H383" s="13">
        <f>VLOOKUP(D383,[1]Planilha2!$A$2:$W$999,19,0)</f>
        <v>3</v>
      </c>
      <c r="I383" s="13">
        <f>VLOOKUP(D383,[1]Planilha2!$A$2:$W$999,20,0)</f>
        <v>0</v>
      </c>
      <c r="J383" s="13">
        <f>VLOOKUP(D383,[1]Planilha2!$A$2:$W$999,21,0)</f>
        <v>1</v>
      </c>
      <c r="K383" s="13">
        <v>0</v>
      </c>
      <c r="L383" s="13">
        <v>0</v>
      </c>
      <c r="M383" s="13">
        <f>VLOOKUP(D383,[1]Planilha2!$A$2:$W$999,17,0)</f>
        <v>0</v>
      </c>
      <c r="N383" s="13">
        <f>VLOOKUP(D383,[1]Planilha2!$A$2:$W$999,18,0)</f>
        <v>0</v>
      </c>
      <c r="O383" s="13">
        <f>VLOOKUP(D383,[1]Planilha2!$A$2:$W$999,4,0)</f>
        <v>0</v>
      </c>
      <c r="P383" s="13">
        <f>VLOOKUP(D383,[1]Planilha2!$A$2:$W$999,5,0)</f>
        <v>0</v>
      </c>
      <c r="Q383" s="13">
        <f>VLOOKUP(D383,[1]Planilha2!$A$2:$W$999,6,0)</f>
        <v>0</v>
      </c>
      <c r="R383" s="13">
        <f>VLOOKUP(D383,[1]Planilha2!$A$2:$W$999,7,0)</f>
        <v>0</v>
      </c>
      <c r="S383" s="13">
        <f>VLOOKUP(D383,[1]Planilha2!$A$2:$W$999,8,0)</f>
        <v>0</v>
      </c>
      <c r="T383" s="13">
        <f>VLOOKUP(D383,[1]Planilha2!$A$2:$W$999,9,0)</f>
        <v>1</v>
      </c>
      <c r="U383" s="13">
        <f>VLOOKUP(D383,[1]Planilha2!$A$2:$W$999,10,0)</f>
        <v>0</v>
      </c>
      <c r="V383" s="13">
        <f>VLOOKUP(D383,[1]Planilha2!$A$2:$W$999,11,0)</f>
        <v>0</v>
      </c>
      <c r="W383" s="13" t="e">
        <f>VLOOKUP(D383,[1]Planilha2!$A$2:$W$899,12,0)</f>
        <v>#N/A</v>
      </c>
      <c r="X383" s="13">
        <f>VLOOKUP(D383,[1]Planilha2!$A$2:$W$999,13,0)</f>
        <v>0</v>
      </c>
      <c r="Y383" s="13">
        <f>VLOOKUP(D383,[1]Planilha2!$A$2:$W$999,14,0)</f>
        <v>0</v>
      </c>
      <c r="Z383" s="13">
        <f>VLOOKUP(D383,[1]Planilha2!$A$2:$W$999,15,0)</f>
        <v>0</v>
      </c>
      <c r="AA383" s="13">
        <f>VLOOKUP(D383,[1]Planilha2!$A$2:$W$999,16,0)</f>
        <v>0</v>
      </c>
    </row>
    <row r="384" spans="1:27" ht="29.1" customHeight="1" x14ac:dyDescent="0.2">
      <c r="A384" s="13">
        <v>371</v>
      </c>
      <c r="B384" s="13" t="s">
        <v>37</v>
      </c>
      <c r="C384" s="13" t="s">
        <v>90</v>
      </c>
      <c r="D384" s="14" t="s">
        <v>413</v>
      </c>
      <c r="E384" s="13" t="s">
        <v>40</v>
      </c>
      <c r="F384" s="13">
        <v>2311900</v>
      </c>
      <c r="G384" s="13">
        <f>VLOOKUP(D384,[1]Planilha2!$A$2:$W$999,2,0)</f>
        <v>6</v>
      </c>
      <c r="H384" s="13">
        <f>VLOOKUP(D384,[1]Planilha2!$A$2:$W$999,19,0)</f>
        <v>2</v>
      </c>
      <c r="I384" s="13">
        <f>VLOOKUP(D384,[1]Planilha2!$A$2:$W$999,20,0)</f>
        <v>3</v>
      </c>
      <c r="J384" s="13">
        <f>VLOOKUP(D384,[1]Planilha2!$A$2:$W$999,21,0)</f>
        <v>2</v>
      </c>
      <c r="K384" s="13">
        <v>0</v>
      </c>
      <c r="L384" s="13">
        <v>0</v>
      </c>
      <c r="M384" s="13">
        <f>VLOOKUP(D384,[1]Planilha2!$A$2:$W$999,17,0)</f>
        <v>0</v>
      </c>
      <c r="N384" s="13">
        <f>VLOOKUP(D384,[1]Planilha2!$A$2:$W$999,18,0)</f>
        <v>0</v>
      </c>
      <c r="O384" s="13">
        <f>VLOOKUP(D384,[1]Planilha2!$A$2:$W$999,4,0)</f>
        <v>0</v>
      </c>
      <c r="P384" s="13">
        <f>VLOOKUP(D384,[1]Planilha2!$A$2:$W$999,5,0)</f>
        <v>0</v>
      </c>
      <c r="Q384" s="13">
        <f>VLOOKUP(D384,[1]Planilha2!$A$2:$W$999,6,0)</f>
        <v>0</v>
      </c>
      <c r="R384" s="13">
        <f>VLOOKUP(D384,[1]Planilha2!$A$2:$W$999,7,0)</f>
        <v>0</v>
      </c>
      <c r="S384" s="13">
        <f>VLOOKUP(D384,[1]Planilha2!$A$2:$W$999,8,0)</f>
        <v>0</v>
      </c>
      <c r="T384" s="13">
        <f>VLOOKUP(D384,[1]Planilha2!$A$2:$W$999,9,0)</f>
        <v>0</v>
      </c>
      <c r="U384" s="13">
        <f>VLOOKUP(D384,[1]Planilha2!$A$2:$W$999,10,0)</f>
        <v>0</v>
      </c>
      <c r="V384" s="13">
        <f>VLOOKUP(D384,[1]Planilha2!$A$2:$W$999,11,0)</f>
        <v>0</v>
      </c>
      <c r="W384" s="13" t="e">
        <f>VLOOKUP(D384,[1]Planilha2!$A$2:$W$899,12,0)</f>
        <v>#N/A</v>
      </c>
      <c r="X384" s="13">
        <f>VLOOKUP(D384,[1]Planilha2!$A$2:$W$999,13,0)</f>
        <v>0</v>
      </c>
      <c r="Y384" s="13">
        <f>VLOOKUP(D384,[1]Planilha2!$A$2:$W$999,14,0)</f>
        <v>0</v>
      </c>
      <c r="Z384" s="13">
        <f>VLOOKUP(D384,[1]Planilha2!$A$2:$W$999,15,0)</f>
        <v>0</v>
      </c>
      <c r="AA384" s="13">
        <f>VLOOKUP(D384,[1]Planilha2!$A$2:$W$999,16,0)</f>
        <v>0</v>
      </c>
    </row>
    <row r="385" spans="1:27" ht="29.1" customHeight="1" x14ac:dyDescent="0.2">
      <c r="A385" s="13">
        <v>372</v>
      </c>
      <c r="B385" s="13" t="s">
        <v>37</v>
      </c>
      <c r="C385" s="13" t="s">
        <v>90</v>
      </c>
      <c r="D385" s="14" t="s">
        <v>414</v>
      </c>
      <c r="E385" s="13" t="s">
        <v>40</v>
      </c>
      <c r="F385" s="13">
        <v>2312007</v>
      </c>
      <c r="G385" s="13">
        <f>VLOOKUP(D385,[1]Planilha2!$A$2:$W$999,2,0)</f>
        <v>12.5</v>
      </c>
      <c r="H385" s="13">
        <f>VLOOKUP(D385,[1]Planilha2!$A$2:$W$999,19,0)</f>
        <v>5</v>
      </c>
      <c r="I385" s="13">
        <f>VLOOKUP(D385,[1]Planilha2!$A$2:$W$999,20,0)</f>
        <v>2</v>
      </c>
      <c r="J385" s="13">
        <f>VLOOKUP(D385,[1]Planilha2!$A$2:$W$999,21,0)</f>
        <v>2</v>
      </c>
      <c r="K385" s="13">
        <v>0</v>
      </c>
      <c r="L385" s="13">
        <v>0</v>
      </c>
      <c r="M385" s="13">
        <f>VLOOKUP(D385,[1]Planilha2!$A$2:$W$999,17,0)</f>
        <v>0</v>
      </c>
      <c r="N385" s="13">
        <f>VLOOKUP(D385,[1]Planilha2!$A$2:$W$999,18,0)</f>
        <v>0</v>
      </c>
      <c r="O385" s="13">
        <f>VLOOKUP(D385,[1]Planilha2!$A$2:$W$999,4,0)</f>
        <v>0</v>
      </c>
      <c r="P385" s="13">
        <f>VLOOKUP(D385,[1]Planilha2!$A$2:$W$999,5,0)</f>
        <v>0</v>
      </c>
      <c r="Q385" s="13">
        <f>VLOOKUP(D385,[1]Planilha2!$A$2:$W$999,6,0)</f>
        <v>0</v>
      </c>
      <c r="R385" s="13">
        <f>VLOOKUP(D385,[1]Planilha2!$A$2:$W$999,7,0)</f>
        <v>0</v>
      </c>
      <c r="S385" s="13">
        <f>VLOOKUP(D385,[1]Planilha2!$A$2:$W$999,8,0)</f>
        <v>0</v>
      </c>
      <c r="T385" s="13">
        <f>VLOOKUP(D385,[1]Planilha2!$A$2:$W$999,9,0)</f>
        <v>0</v>
      </c>
      <c r="U385" s="13">
        <f>VLOOKUP(D385,[1]Planilha2!$A$2:$W$999,10,0)</f>
        <v>0</v>
      </c>
      <c r="V385" s="13">
        <f>VLOOKUP(D385,[1]Planilha2!$A$2:$W$999,11,0)</f>
        <v>0</v>
      </c>
      <c r="W385" s="13" t="e">
        <f>VLOOKUP(D385,[1]Planilha2!$A$2:$W$899,12,0)</f>
        <v>#N/A</v>
      </c>
      <c r="X385" s="13">
        <f>VLOOKUP(D385,[1]Planilha2!$A$2:$W$999,13,0)</f>
        <v>0</v>
      </c>
      <c r="Y385" s="13">
        <f>VLOOKUP(D385,[1]Planilha2!$A$2:$W$999,14,0)</f>
        <v>0</v>
      </c>
      <c r="Z385" s="13">
        <f>VLOOKUP(D385,[1]Planilha2!$A$2:$W$999,15,0)</f>
        <v>0</v>
      </c>
      <c r="AA385" s="13">
        <f>VLOOKUP(D385,[1]Planilha2!$A$2:$W$999,16,0)</f>
        <v>0</v>
      </c>
    </row>
    <row r="386" spans="1:27" ht="29.1" customHeight="1" x14ac:dyDescent="0.2">
      <c r="A386" s="13">
        <v>373</v>
      </c>
      <c r="B386" s="13" t="s">
        <v>37</v>
      </c>
      <c r="C386" s="13" t="s">
        <v>90</v>
      </c>
      <c r="D386" s="14" t="s">
        <v>415</v>
      </c>
      <c r="E386" s="13" t="s">
        <v>40</v>
      </c>
      <c r="F386" s="13">
        <v>2312106</v>
      </c>
      <c r="G386" s="13">
        <f>VLOOKUP(D386,[1]Planilha2!$A$2:$W$999,2,0)</f>
        <v>4</v>
      </c>
      <c r="H386" s="13">
        <f>VLOOKUP(D386,[1]Planilha2!$A$2:$W$999,19,0)</f>
        <v>4</v>
      </c>
      <c r="I386" s="13">
        <f>VLOOKUP(D386,[1]Planilha2!$A$2:$W$999,20,0)</f>
        <v>1</v>
      </c>
      <c r="J386" s="13">
        <f>VLOOKUP(D386,[1]Planilha2!$A$2:$W$999,21,0)</f>
        <v>1</v>
      </c>
      <c r="K386" s="13">
        <v>0</v>
      </c>
      <c r="L386" s="13">
        <v>0</v>
      </c>
      <c r="M386" s="13">
        <f>VLOOKUP(D386,[1]Planilha2!$A$2:$W$999,17,0)</f>
        <v>0</v>
      </c>
      <c r="N386" s="13">
        <f>VLOOKUP(D386,[1]Planilha2!$A$2:$W$999,18,0)</f>
        <v>0</v>
      </c>
      <c r="O386" s="13">
        <f>VLOOKUP(D386,[1]Planilha2!$A$2:$W$999,4,0)</f>
        <v>0</v>
      </c>
      <c r="P386" s="13">
        <f>VLOOKUP(D386,[1]Planilha2!$A$2:$W$999,5,0)</f>
        <v>0</v>
      </c>
      <c r="Q386" s="13">
        <f>VLOOKUP(D386,[1]Planilha2!$A$2:$W$999,6,0)</f>
        <v>0</v>
      </c>
      <c r="R386" s="13">
        <f>VLOOKUP(D386,[1]Planilha2!$A$2:$W$999,7,0)</f>
        <v>0</v>
      </c>
      <c r="S386" s="13">
        <f>VLOOKUP(D386,[1]Planilha2!$A$2:$W$999,8,0)</f>
        <v>0</v>
      </c>
      <c r="T386" s="13">
        <f>VLOOKUP(D386,[1]Planilha2!$A$2:$W$999,9,0)</f>
        <v>0</v>
      </c>
      <c r="U386" s="13">
        <f>VLOOKUP(D386,[1]Planilha2!$A$2:$W$999,10,0)</f>
        <v>0</v>
      </c>
      <c r="V386" s="13">
        <f>VLOOKUP(D386,[1]Planilha2!$A$2:$W$999,11,0)</f>
        <v>0</v>
      </c>
      <c r="W386" s="13" t="e">
        <f>VLOOKUP(D386,[1]Planilha2!$A$2:$W$899,12,0)</f>
        <v>#N/A</v>
      </c>
      <c r="X386" s="13">
        <f>VLOOKUP(D386,[1]Planilha2!$A$2:$W$999,13,0)</f>
        <v>0</v>
      </c>
      <c r="Y386" s="13">
        <f>VLOOKUP(D386,[1]Planilha2!$A$2:$W$999,14,0)</f>
        <v>0</v>
      </c>
      <c r="Z386" s="13">
        <f>VLOOKUP(D386,[1]Planilha2!$A$2:$W$999,15,0)</f>
        <v>0</v>
      </c>
      <c r="AA386" s="13">
        <f>VLOOKUP(D386,[1]Planilha2!$A$2:$W$999,16,0)</f>
        <v>0</v>
      </c>
    </row>
    <row r="387" spans="1:27" ht="29.1" customHeight="1" x14ac:dyDescent="0.2">
      <c r="A387" s="13">
        <v>374</v>
      </c>
      <c r="B387" s="13" t="s">
        <v>37</v>
      </c>
      <c r="C387" s="13" t="s">
        <v>90</v>
      </c>
      <c r="D387" s="14" t="s">
        <v>416</v>
      </c>
      <c r="E387" s="13" t="s">
        <v>40</v>
      </c>
      <c r="F387" s="13">
        <v>2312304</v>
      </c>
      <c r="G387" s="13">
        <f>VLOOKUP(D387,[1]Planilha2!$A$2:$W$999,2,0)</f>
        <v>14</v>
      </c>
      <c r="H387" s="13">
        <f>VLOOKUP(D387,[1]Planilha2!$A$2:$W$999,19,0)</f>
        <v>6</v>
      </c>
      <c r="I387" s="13">
        <f>VLOOKUP(D387,[1]Planilha2!$A$2:$W$999,20,0)</f>
        <v>10</v>
      </c>
      <c r="J387" s="13">
        <f>VLOOKUP(D387,[1]Planilha2!$A$2:$W$999,21,0)</f>
        <v>2</v>
      </c>
      <c r="K387" s="13">
        <v>0</v>
      </c>
      <c r="L387" s="13">
        <v>0</v>
      </c>
      <c r="M387" s="13">
        <f>VLOOKUP(D387,[1]Planilha2!$A$2:$W$999,17,0)</f>
        <v>0</v>
      </c>
      <c r="N387" s="13">
        <f>VLOOKUP(D387,[1]Planilha2!$A$2:$W$999,18,0)</f>
        <v>0</v>
      </c>
      <c r="O387" s="13">
        <f>VLOOKUP(D387,[1]Planilha2!$A$2:$W$999,4,0)</f>
        <v>0</v>
      </c>
      <c r="P387" s="13">
        <f>VLOOKUP(D387,[1]Planilha2!$A$2:$W$999,5,0)</f>
        <v>0</v>
      </c>
      <c r="Q387" s="13">
        <f>VLOOKUP(D387,[1]Planilha2!$A$2:$W$999,6,0)</f>
        <v>0</v>
      </c>
      <c r="R387" s="13">
        <f>VLOOKUP(D387,[1]Planilha2!$A$2:$W$999,7,0)</f>
        <v>0</v>
      </c>
      <c r="S387" s="13">
        <f>VLOOKUP(D387,[1]Planilha2!$A$2:$W$999,8,0)</f>
        <v>0</v>
      </c>
      <c r="T387" s="13">
        <f>VLOOKUP(D387,[1]Planilha2!$A$2:$W$999,9,0)</f>
        <v>0</v>
      </c>
      <c r="U387" s="13">
        <f>VLOOKUP(D387,[1]Planilha2!$A$2:$W$999,10,0)</f>
        <v>0</v>
      </c>
      <c r="V387" s="13">
        <f>VLOOKUP(D387,[1]Planilha2!$A$2:$W$999,11,0)</f>
        <v>0</v>
      </c>
      <c r="W387" s="13" t="e">
        <f>VLOOKUP(D387,[1]Planilha2!$A$2:$W$899,12,0)</f>
        <v>#N/A</v>
      </c>
      <c r="X387" s="13">
        <f>VLOOKUP(D387,[1]Planilha2!$A$2:$W$999,13,0)</f>
        <v>0</v>
      </c>
      <c r="Y387" s="13">
        <f>VLOOKUP(D387,[1]Planilha2!$A$2:$W$999,14,0)</f>
        <v>0</v>
      </c>
      <c r="Z387" s="13">
        <f>VLOOKUP(D387,[1]Planilha2!$A$2:$W$999,15,0)</f>
        <v>0</v>
      </c>
      <c r="AA387" s="13">
        <f>VLOOKUP(D387,[1]Planilha2!$A$2:$W$999,16,0)</f>
        <v>0</v>
      </c>
    </row>
    <row r="388" spans="1:27" ht="29.1" customHeight="1" x14ac:dyDescent="0.2">
      <c r="A388" s="13">
        <v>375</v>
      </c>
      <c r="B388" s="13" t="s">
        <v>37</v>
      </c>
      <c r="C388" s="13" t="s">
        <v>90</v>
      </c>
      <c r="D388" s="14" t="s">
        <v>417</v>
      </c>
      <c r="E388" s="13" t="s">
        <v>40</v>
      </c>
      <c r="F388" s="13">
        <v>2312403</v>
      </c>
      <c r="G388" s="13">
        <f>VLOOKUP(D388,[1]Planilha2!$A$2:$W$999,2,0)</f>
        <v>4</v>
      </c>
      <c r="H388" s="13">
        <f>VLOOKUP(D388,[1]Planilha2!$A$2:$W$999,19,0)</f>
        <v>2</v>
      </c>
      <c r="I388" s="13">
        <f>VLOOKUP(D388,[1]Planilha2!$A$2:$W$999,20,0)</f>
        <v>16</v>
      </c>
      <c r="J388" s="13">
        <f>VLOOKUP(D388,[1]Planilha2!$A$2:$W$999,21,0)</f>
        <v>1</v>
      </c>
      <c r="K388" s="13">
        <v>0</v>
      </c>
      <c r="L388" s="13">
        <v>0</v>
      </c>
      <c r="M388" s="13">
        <f>VLOOKUP(D388,[1]Planilha2!$A$2:$W$999,17,0)</f>
        <v>0</v>
      </c>
      <c r="N388" s="13">
        <f>VLOOKUP(D388,[1]Planilha2!$A$2:$W$999,18,0)</f>
        <v>0</v>
      </c>
      <c r="O388" s="13">
        <f>VLOOKUP(D388,[1]Planilha2!$A$2:$W$999,4,0)</f>
        <v>0</v>
      </c>
      <c r="P388" s="13">
        <f>VLOOKUP(D388,[1]Planilha2!$A$2:$W$999,5,0)</f>
        <v>0</v>
      </c>
      <c r="Q388" s="13">
        <f>VLOOKUP(D388,[1]Planilha2!$A$2:$W$999,6,0)</f>
        <v>0</v>
      </c>
      <c r="R388" s="13">
        <f>VLOOKUP(D388,[1]Planilha2!$A$2:$W$999,7,0)</f>
        <v>0</v>
      </c>
      <c r="S388" s="13">
        <f>VLOOKUP(D388,[1]Planilha2!$A$2:$W$999,8,0)</f>
        <v>1</v>
      </c>
      <c r="T388" s="13">
        <f>VLOOKUP(D388,[1]Planilha2!$A$2:$W$999,9,0)</f>
        <v>0</v>
      </c>
      <c r="U388" s="13">
        <f>VLOOKUP(D388,[1]Planilha2!$A$2:$W$999,10,0)</f>
        <v>0</v>
      </c>
      <c r="V388" s="13">
        <f>VLOOKUP(D388,[1]Planilha2!$A$2:$W$999,11,0)</f>
        <v>0</v>
      </c>
      <c r="W388" s="13">
        <f>VLOOKUP(D388,[1]Planilha2!$A$2:$W$899,12,0)</f>
        <v>0</v>
      </c>
      <c r="X388" s="13">
        <f>VLOOKUP(D388,[1]Planilha2!$A$2:$W$999,13,0)</f>
        <v>0</v>
      </c>
      <c r="Y388" s="13">
        <f>VLOOKUP(D388,[1]Planilha2!$A$2:$W$999,14,0)</f>
        <v>0</v>
      </c>
      <c r="Z388" s="13">
        <f>VLOOKUP(D388,[1]Planilha2!$A$2:$W$999,15,0)</f>
        <v>0</v>
      </c>
      <c r="AA388" s="13">
        <f>VLOOKUP(D388,[1]Planilha2!$A$2:$W$999,16,0)</f>
        <v>0</v>
      </c>
    </row>
    <row r="389" spans="1:27" ht="29.1" customHeight="1" x14ac:dyDescent="0.2">
      <c r="A389" s="13">
        <v>376</v>
      </c>
      <c r="B389" s="13" t="s">
        <v>37</v>
      </c>
      <c r="C389" s="13" t="s">
        <v>90</v>
      </c>
      <c r="D389" s="14" t="s">
        <v>418</v>
      </c>
      <c r="E389" s="13" t="s">
        <v>40</v>
      </c>
      <c r="F389" s="13">
        <v>2312403</v>
      </c>
      <c r="G389" s="13">
        <f>VLOOKUP(D389,[1]Planilha2!$A$2:$W$999,2,0)</f>
        <v>5.5</v>
      </c>
      <c r="H389" s="13">
        <f>VLOOKUP(D389,[1]Planilha2!$A$2:$W$999,19,0)</f>
        <v>1</v>
      </c>
      <c r="I389" s="13">
        <f>VLOOKUP(D389,[1]Planilha2!$A$2:$W$999,20,0)</f>
        <v>9</v>
      </c>
      <c r="J389" s="13">
        <f>VLOOKUP(D389,[1]Planilha2!$A$2:$W$999,21,0)</f>
        <v>1</v>
      </c>
      <c r="K389" s="13">
        <v>0</v>
      </c>
      <c r="L389" s="13">
        <v>0</v>
      </c>
      <c r="M389" s="13">
        <f>VLOOKUP(D389,[1]Planilha2!$A$2:$W$999,17,0)</f>
        <v>0</v>
      </c>
      <c r="N389" s="13">
        <f>VLOOKUP(D389,[1]Planilha2!$A$2:$W$999,18,0)</f>
        <v>0</v>
      </c>
      <c r="O389" s="13">
        <f>VLOOKUP(D389,[1]Planilha2!$A$2:$W$999,4,0)</f>
        <v>0</v>
      </c>
      <c r="P389" s="13">
        <f>VLOOKUP(D389,[1]Planilha2!$A$2:$W$999,5,0)</f>
        <v>0</v>
      </c>
      <c r="Q389" s="13">
        <f>VLOOKUP(D389,[1]Planilha2!$A$2:$W$999,6,0)</f>
        <v>0</v>
      </c>
      <c r="R389" s="13">
        <f>VLOOKUP(D389,[1]Planilha2!$A$2:$W$999,7,0)</f>
        <v>0</v>
      </c>
      <c r="S389" s="13">
        <f>VLOOKUP(D389,[1]Planilha2!$A$2:$W$999,8,0)</f>
        <v>1</v>
      </c>
      <c r="T389" s="13">
        <f>VLOOKUP(D389,[1]Planilha2!$A$2:$W$999,9,0)</f>
        <v>0</v>
      </c>
      <c r="U389" s="13">
        <f>VLOOKUP(D389,[1]Planilha2!$A$2:$W$999,10,0)</f>
        <v>0</v>
      </c>
      <c r="V389" s="13">
        <f>VLOOKUP(D389,[1]Planilha2!$A$2:$W$999,11,0)</f>
        <v>0</v>
      </c>
      <c r="W389" s="13">
        <f>VLOOKUP(D389,[1]Planilha2!$A$2:$W$899,12,0)</f>
        <v>0</v>
      </c>
      <c r="X389" s="13">
        <f>VLOOKUP(D389,[1]Planilha2!$A$2:$W$999,13,0)</f>
        <v>0</v>
      </c>
      <c r="Y389" s="13">
        <f>VLOOKUP(D389,[1]Planilha2!$A$2:$W$999,14,0)</f>
        <v>0</v>
      </c>
      <c r="Z389" s="13">
        <f>VLOOKUP(D389,[1]Planilha2!$A$2:$W$999,15,0)</f>
        <v>0</v>
      </c>
      <c r="AA389" s="13">
        <f>VLOOKUP(D389,[1]Planilha2!$A$2:$W$999,16,0)</f>
        <v>0</v>
      </c>
    </row>
    <row r="390" spans="1:27" ht="29.1" customHeight="1" x14ac:dyDescent="0.2">
      <c r="A390" s="13">
        <v>377</v>
      </c>
      <c r="B390" s="13" t="s">
        <v>37</v>
      </c>
      <c r="C390" s="13" t="s">
        <v>90</v>
      </c>
      <c r="D390" s="14" t="s">
        <v>419</v>
      </c>
      <c r="E390" s="13" t="s">
        <v>40</v>
      </c>
      <c r="F390" s="13">
        <v>2312700</v>
      </c>
      <c r="G390" s="13">
        <f>VLOOKUP(D390,[1]Planilha2!$A$2:$W$999,2,0)</f>
        <v>7.5</v>
      </c>
      <c r="H390" s="13">
        <f>VLOOKUP(D390,[1]Planilha2!$A$2:$W$999,19,0)</f>
        <v>3</v>
      </c>
      <c r="I390" s="13">
        <f>VLOOKUP(D390,[1]Planilha2!$A$2:$W$999,20,0)</f>
        <v>8</v>
      </c>
      <c r="J390" s="13">
        <f>VLOOKUP(D390,[1]Planilha2!$A$2:$W$999,21,0)</f>
        <v>2</v>
      </c>
      <c r="K390" s="13">
        <v>0</v>
      </c>
      <c r="L390" s="13">
        <v>0</v>
      </c>
      <c r="M390" s="13">
        <f>VLOOKUP(D390,[1]Planilha2!$A$2:$W$999,17,0)</f>
        <v>0</v>
      </c>
      <c r="N390" s="13">
        <f>VLOOKUP(D390,[1]Planilha2!$A$2:$W$999,18,0)</f>
        <v>0</v>
      </c>
      <c r="O390" s="13">
        <f>VLOOKUP(D390,[1]Planilha2!$A$2:$W$999,4,0)</f>
        <v>0</v>
      </c>
      <c r="P390" s="13">
        <f>VLOOKUP(D390,[1]Planilha2!$A$2:$W$999,5,0)</f>
        <v>0</v>
      </c>
      <c r="Q390" s="13">
        <f>VLOOKUP(D390,[1]Planilha2!$A$2:$W$999,6,0)</f>
        <v>0</v>
      </c>
      <c r="R390" s="13">
        <f>VLOOKUP(D390,[1]Planilha2!$A$2:$W$999,7,0)</f>
        <v>0</v>
      </c>
      <c r="S390" s="13">
        <f>VLOOKUP(D390,[1]Planilha2!$A$2:$W$999,8,0)</f>
        <v>0</v>
      </c>
      <c r="T390" s="13">
        <f>VLOOKUP(D390,[1]Planilha2!$A$2:$W$999,9,0)</f>
        <v>0</v>
      </c>
      <c r="U390" s="13">
        <f>VLOOKUP(D390,[1]Planilha2!$A$2:$W$999,10,0)</f>
        <v>0</v>
      </c>
      <c r="V390" s="13">
        <f>VLOOKUP(D390,[1]Planilha2!$A$2:$W$999,11,0)</f>
        <v>0</v>
      </c>
      <c r="W390" s="13" t="e">
        <f>VLOOKUP(D390,[1]Planilha2!$A$2:$W$899,12,0)</f>
        <v>#N/A</v>
      </c>
      <c r="X390" s="13">
        <f>VLOOKUP(D390,[1]Planilha2!$A$2:$W$999,13,0)</f>
        <v>0</v>
      </c>
      <c r="Y390" s="13">
        <f>VLOOKUP(D390,[1]Planilha2!$A$2:$W$999,14,0)</f>
        <v>0</v>
      </c>
      <c r="Z390" s="13">
        <f>VLOOKUP(D390,[1]Planilha2!$A$2:$W$999,15,0)</f>
        <v>0</v>
      </c>
      <c r="AA390" s="13">
        <f>VLOOKUP(D390,[1]Planilha2!$A$2:$W$999,16,0)</f>
        <v>0</v>
      </c>
    </row>
    <row r="391" spans="1:27" ht="29.1" customHeight="1" x14ac:dyDescent="0.2">
      <c r="A391" s="13">
        <v>378</v>
      </c>
      <c r="B391" s="13" t="s">
        <v>37</v>
      </c>
      <c r="C391" s="13" t="s">
        <v>90</v>
      </c>
      <c r="D391" s="14" t="s">
        <v>420</v>
      </c>
      <c r="E391" s="13" t="s">
        <v>40</v>
      </c>
      <c r="F391" s="13">
        <v>2313005</v>
      </c>
      <c r="G391" s="13">
        <f>VLOOKUP(D391,[1]Planilha2!$A$2:$W$999,2,0)</f>
        <v>7.5</v>
      </c>
      <c r="H391" s="13">
        <f>VLOOKUP(D391,[1]Planilha2!$A$2:$W$999,19,0)</f>
        <v>2</v>
      </c>
      <c r="I391" s="13">
        <f>VLOOKUP(D391,[1]Planilha2!$A$2:$W$999,20,0)</f>
        <v>8</v>
      </c>
      <c r="J391" s="13">
        <f>VLOOKUP(D391,[1]Planilha2!$A$2:$W$999,21,0)</f>
        <v>1</v>
      </c>
      <c r="K391" s="13">
        <v>0</v>
      </c>
      <c r="L391" s="13">
        <v>0</v>
      </c>
      <c r="M391" s="13">
        <f>VLOOKUP(D391,[1]Planilha2!$A$2:$W$999,17,0)</f>
        <v>0</v>
      </c>
      <c r="N391" s="13">
        <f>VLOOKUP(D391,[1]Planilha2!$A$2:$W$999,18,0)</f>
        <v>0</v>
      </c>
      <c r="O391" s="13">
        <f>VLOOKUP(D391,[1]Planilha2!$A$2:$W$999,4,0)</f>
        <v>0</v>
      </c>
      <c r="P391" s="13">
        <f>VLOOKUP(D391,[1]Planilha2!$A$2:$W$999,5,0)</f>
        <v>0</v>
      </c>
      <c r="Q391" s="13">
        <f>VLOOKUP(D391,[1]Planilha2!$A$2:$W$999,6,0)</f>
        <v>0</v>
      </c>
      <c r="R391" s="13">
        <f>VLOOKUP(D391,[1]Planilha2!$A$2:$W$999,7,0)</f>
        <v>0</v>
      </c>
      <c r="S391" s="13">
        <f>VLOOKUP(D391,[1]Planilha2!$A$2:$W$999,8,0)</f>
        <v>0</v>
      </c>
      <c r="T391" s="13">
        <f>VLOOKUP(D391,[1]Planilha2!$A$2:$W$999,9,0)</f>
        <v>0</v>
      </c>
      <c r="U391" s="13">
        <f>VLOOKUP(D391,[1]Planilha2!$A$2:$W$999,10,0)</f>
        <v>0</v>
      </c>
      <c r="V391" s="13">
        <f>VLOOKUP(D391,[1]Planilha2!$A$2:$W$999,11,0)</f>
        <v>0</v>
      </c>
      <c r="W391" s="13" t="e">
        <f>VLOOKUP(D391,[1]Planilha2!$A$2:$W$899,12,0)</f>
        <v>#N/A</v>
      </c>
      <c r="X391" s="13">
        <f>VLOOKUP(D391,[1]Planilha2!$A$2:$W$999,13,0)</f>
        <v>0</v>
      </c>
      <c r="Y391" s="13">
        <f>VLOOKUP(D391,[1]Planilha2!$A$2:$W$999,14,0)</f>
        <v>1</v>
      </c>
      <c r="Z391" s="13">
        <f>VLOOKUP(D391,[1]Planilha2!$A$2:$W$999,15,0)</f>
        <v>0</v>
      </c>
      <c r="AA391" s="13">
        <f>VLOOKUP(D391,[1]Planilha2!$A$2:$W$999,16,0)</f>
        <v>0</v>
      </c>
    </row>
    <row r="392" spans="1:27" ht="29.1" customHeight="1" x14ac:dyDescent="0.2">
      <c r="A392" s="13">
        <v>379</v>
      </c>
      <c r="B392" s="13" t="s">
        <v>37</v>
      </c>
      <c r="C392" s="13" t="s">
        <v>90</v>
      </c>
      <c r="D392" s="14" t="s">
        <v>421</v>
      </c>
      <c r="E392" s="13" t="s">
        <v>40</v>
      </c>
      <c r="F392" s="13">
        <v>2313104</v>
      </c>
      <c r="G392" s="13">
        <f>VLOOKUP(D392,[1]Planilha2!$A$2:$W$999,2,0)</f>
        <v>6.5</v>
      </c>
      <c r="H392" s="13">
        <f>VLOOKUP(D392,[1]Planilha2!$A$2:$W$999,19,0)</f>
        <v>5</v>
      </c>
      <c r="I392" s="13">
        <f>VLOOKUP(D392,[1]Planilha2!$A$2:$W$999,20,0)</f>
        <v>5</v>
      </c>
      <c r="J392" s="13">
        <f>VLOOKUP(D392,[1]Planilha2!$A$2:$W$999,21,0)</f>
        <v>2</v>
      </c>
      <c r="K392" s="13">
        <v>0</v>
      </c>
      <c r="L392" s="13">
        <v>0</v>
      </c>
      <c r="M392" s="13">
        <f>VLOOKUP(D392,[1]Planilha2!$A$2:$W$999,17,0)</f>
        <v>0</v>
      </c>
      <c r="N392" s="13">
        <f>VLOOKUP(D392,[1]Planilha2!$A$2:$W$999,18,0)</f>
        <v>0</v>
      </c>
      <c r="O392" s="13">
        <f>VLOOKUP(D392,[1]Planilha2!$A$2:$W$999,4,0)</f>
        <v>0</v>
      </c>
      <c r="P392" s="13">
        <f>VLOOKUP(D392,[1]Planilha2!$A$2:$W$999,5,0)</f>
        <v>0</v>
      </c>
      <c r="Q392" s="13">
        <f>VLOOKUP(D392,[1]Planilha2!$A$2:$W$999,6,0)</f>
        <v>0</v>
      </c>
      <c r="R392" s="13">
        <f>VLOOKUP(D392,[1]Planilha2!$A$2:$W$999,7,0)</f>
        <v>0</v>
      </c>
      <c r="S392" s="13">
        <f>VLOOKUP(D392,[1]Planilha2!$A$2:$W$999,8,0)</f>
        <v>0</v>
      </c>
      <c r="T392" s="13">
        <f>VLOOKUP(D392,[1]Planilha2!$A$2:$W$999,9,0)</f>
        <v>0</v>
      </c>
      <c r="U392" s="13">
        <f>VLOOKUP(D392,[1]Planilha2!$A$2:$W$999,10,0)</f>
        <v>0</v>
      </c>
      <c r="V392" s="13">
        <f>VLOOKUP(D392,[1]Planilha2!$A$2:$W$999,11,0)</f>
        <v>0</v>
      </c>
      <c r="W392" s="13" t="e">
        <f>VLOOKUP(D392,[1]Planilha2!$A$2:$W$899,12,0)</f>
        <v>#N/A</v>
      </c>
      <c r="X392" s="13">
        <f>VLOOKUP(D392,[1]Planilha2!$A$2:$W$999,13,0)</f>
        <v>0</v>
      </c>
      <c r="Y392" s="13">
        <f>VLOOKUP(D392,[1]Planilha2!$A$2:$W$999,14,0)</f>
        <v>0</v>
      </c>
      <c r="Z392" s="13">
        <f>VLOOKUP(D392,[1]Planilha2!$A$2:$W$999,15,0)</f>
        <v>0</v>
      </c>
      <c r="AA392" s="13">
        <f>VLOOKUP(D392,[1]Planilha2!$A$2:$W$999,16,0)</f>
        <v>0</v>
      </c>
    </row>
    <row r="393" spans="1:27" ht="29.1" customHeight="1" x14ac:dyDescent="0.2">
      <c r="A393" s="13">
        <v>380</v>
      </c>
      <c r="B393" s="13" t="s">
        <v>37</v>
      </c>
      <c r="C393" s="13" t="s">
        <v>90</v>
      </c>
      <c r="D393" s="14" t="s">
        <v>422</v>
      </c>
      <c r="E393" s="13" t="s">
        <v>40</v>
      </c>
      <c r="F393" s="13">
        <v>2313203</v>
      </c>
      <c r="G393" s="13">
        <f>VLOOKUP(D393,[1]Planilha2!$A$2:$W$999,2,0)</f>
        <v>7</v>
      </c>
      <c r="H393" s="13">
        <f>VLOOKUP(D393,[1]Planilha2!$A$2:$W$999,19,0)</f>
        <v>2</v>
      </c>
      <c r="I393" s="13">
        <f>VLOOKUP(D393,[1]Planilha2!$A$2:$W$999,20,0)</f>
        <v>2</v>
      </c>
      <c r="J393" s="13">
        <f>VLOOKUP(D393,[1]Planilha2!$A$2:$W$999,21,0)</f>
        <v>2</v>
      </c>
      <c r="K393" s="13">
        <v>0</v>
      </c>
      <c r="L393" s="13">
        <v>0</v>
      </c>
      <c r="M393" s="13">
        <f>VLOOKUP(D393,[1]Planilha2!$A$2:$W$999,17,0)</f>
        <v>0</v>
      </c>
      <c r="N393" s="13">
        <f>VLOOKUP(D393,[1]Planilha2!$A$2:$W$999,18,0)</f>
        <v>0</v>
      </c>
      <c r="O393" s="13">
        <f>VLOOKUP(D393,[1]Planilha2!$A$2:$W$999,4,0)</f>
        <v>0</v>
      </c>
      <c r="P393" s="13">
        <f>VLOOKUP(D393,[1]Planilha2!$A$2:$W$999,5,0)</f>
        <v>0</v>
      </c>
      <c r="Q393" s="13">
        <f>VLOOKUP(D393,[1]Planilha2!$A$2:$W$999,6,0)</f>
        <v>0</v>
      </c>
      <c r="R393" s="13">
        <f>VLOOKUP(D393,[1]Planilha2!$A$2:$W$999,7,0)</f>
        <v>0</v>
      </c>
      <c r="S393" s="13">
        <f>VLOOKUP(D393,[1]Planilha2!$A$2:$W$999,8,0)</f>
        <v>0</v>
      </c>
      <c r="T393" s="13">
        <f>VLOOKUP(D393,[1]Planilha2!$A$2:$W$999,9,0)</f>
        <v>0</v>
      </c>
      <c r="U393" s="13">
        <f>VLOOKUP(D393,[1]Planilha2!$A$2:$W$999,10,0)</f>
        <v>0</v>
      </c>
      <c r="V393" s="13">
        <f>VLOOKUP(D393,[1]Planilha2!$A$2:$W$999,11,0)</f>
        <v>0</v>
      </c>
      <c r="W393" s="13" t="e">
        <f>VLOOKUP(D393,[1]Planilha2!$A$2:$W$899,12,0)</f>
        <v>#N/A</v>
      </c>
      <c r="X393" s="13">
        <f>VLOOKUP(D393,[1]Planilha2!$A$2:$W$999,13,0)</f>
        <v>0</v>
      </c>
      <c r="Y393" s="13">
        <f>VLOOKUP(D393,[1]Planilha2!$A$2:$W$999,14,0)</f>
        <v>0</v>
      </c>
      <c r="Z393" s="13">
        <f>VLOOKUP(D393,[1]Planilha2!$A$2:$W$999,15,0)</f>
        <v>0</v>
      </c>
      <c r="AA393" s="13">
        <f>VLOOKUP(D393,[1]Planilha2!$A$2:$W$999,16,0)</f>
        <v>0</v>
      </c>
    </row>
    <row r="394" spans="1:27" ht="29.1" customHeight="1" x14ac:dyDescent="0.2">
      <c r="A394" s="13">
        <v>381</v>
      </c>
      <c r="B394" s="13" t="s">
        <v>37</v>
      </c>
      <c r="C394" s="13" t="s">
        <v>90</v>
      </c>
      <c r="D394" s="14" t="s">
        <v>423</v>
      </c>
      <c r="E394" s="13" t="s">
        <v>40</v>
      </c>
      <c r="F394" s="13">
        <v>2313500</v>
      </c>
      <c r="G394" s="13">
        <v>12</v>
      </c>
      <c r="H394" s="13">
        <f>VLOOKUP(D394,[1]Planilha2!$A$2:$W$999,19,0)</f>
        <v>3</v>
      </c>
      <c r="I394" s="13">
        <f>VLOOKUP(D394,[1]Planilha2!$A$2:$W$999,20,0)</f>
        <v>8</v>
      </c>
      <c r="J394" s="13">
        <f>VLOOKUP(D394,[1]Planilha2!$A$2:$W$999,21,0)</f>
        <v>1</v>
      </c>
      <c r="K394" s="13">
        <v>0</v>
      </c>
      <c r="L394" s="13">
        <v>0</v>
      </c>
      <c r="M394" s="13">
        <f>VLOOKUP(D394,[1]Planilha2!$A$2:$W$999,17,0)</f>
        <v>0</v>
      </c>
      <c r="N394" s="13">
        <f>VLOOKUP(D394,[1]Planilha2!$A$2:$W$999,18,0)</f>
        <v>0</v>
      </c>
      <c r="O394" s="13">
        <f>VLOOKUP(D394,[1]Planilha2!$A$2:$W$999,4,0)</f>
        <v>0</v>
      </c>
      <c r="P394" s="13">
        <f>VLOOKUP(D394,[1]Planilha2!$A$2:$W$999,5,0)</f>
        <v>0</v>
      </c>
      <c r="Q394" s="13">
        <f>VLOOKUP(D394,[1]Planilha2!$A$2:$W$999,6,0)</f>
        <v>0</v>
      </c>
      <c r="R394" s="13">
        <f>VLOOKUP(D394,[1]Planilha2!$A$2:$W$999,7,0)</f>
        <v>0</v>
      </c>
      <c r="S394" s="13">
        <f>VLOOKUP(D394,[1]Planilha2!$A$2:$W$999,8,0)</f>
        <v>1</v>
      </c>
      <c r="T394" s="13">
        <f>VLOOKUP(D394,[1]Planilha2!$A$2:$W$999,9,0)</f>
        <v>0</v>
      </c>
      <c r="U394" s="13">
        <f>VLOOKUP(D394,[1]Planilha2!$A$2:$W$999,10,0)</f>
        <v>0</v>
      </c>
      <c r="V394" s="13">
        <f>VLOOKUP(D394,[1]Planilha2!$A$2:$W$999,11,0)</f>
        <v>0</v>
      </c>
      <c r="W394" s="13">
        <f>VLOOKUP(D394,[1]Planilha2!$A$2:$W$899,12,0)</f>
        <v>0</v>
      </c>
      <c r="X394" s="13">
        <f>VLOOKUP(D394,[1]Planilha2!$A$2:$W$999,13,0)</f>
        <v>0</v>
      </c>
      <c r="Y394" s="13">
        <f>VLOOKUP(D394,[1]Planilha2!$A$2:$W$999,14,0)</f>
        <v>0</v>
      </c>
      <c r="Z394" s="13">
        <f>VLOOKUP(D394,[1]Planilha2!$A$2:$W$999,15,0)</f>
        <v>0</v>
      </c>
      <c r="AA394" s="13">
        <f>VLOOKUP(D394,[1]Planilha2!$A$2:$W$999,16,0)</f>
        <v>0</v>
      </c>
    </row>
    <row r="395" spans="1:27" ht="29.1" customHeight="1" x14ac:dyDescent="0.2">
      <c r="A395" s="13">
        <v>382</v>
      </c>
      <c r="B395" s="13" t="s">
        <v>37</v>
      </c>
      <c r="C395" s="13" t="s">
        <v>90</v>
      </c>
      <c r="D395" s="14" t="s">
        <v>424</v>
      </c>
      <c r="E395" s="13" t="s">
        <v>40</v>
      </c>
      <c r="F395" s="13">
        <v>2313500</v>
      </c>
      <c r="G395" s="13" t="s">
        <v>89</v>
      </c>
      <c r="H395" s="13">
        <f>VLOOKUP(D395,[1]Planilha2!$A$2:$W$999,19,0)</f>
        <v>1</v>
      </c>
      <c r="I395" s="13">
        <f>VLOOKUP(D395,[1]Planilha2!$A$2:$W$999,20,0)</f>
        <v>1</v>
      </c>
      <c r="J395" s="13">
        <f>VLOOKUP(D395,[1]Planilha2!$A$2:$W$999,21,0)</f>
        <v>0</v>
      </c>
      <c r="K395" s="13">
        <v>0</v>
      </c>
      <c r="L395" s="13">
        <v>0</v>
      </c>
      <c r="M395" s="13">
        <f>VLOOKUP(D395,[1]Planilha2!$A$2:$W$999,17,0)</f>
        <v>0</v>
      </c>
      <c r="N395" s="13">
        <f>VLOOKUP(D395,[1]Planilha2!$A$2:$W$999,18,0)</f>
        <v>0</v>
      </c>
      <c r="O395" s="13">
        <f>VLOOKUP(D395,[1]Planilha2!$A$2:$W$999,4,0)</f>
        <v>0</v>
      </c>
      <c r="P395" s="13">
        <f>VLOOKUP(D395,[1]Planilha2!$A$2:$W$999,5,0)</f>
        <v>0</v>
      </c>
      <c r="Q395" s="13">
        <f>VLOOKUP(D395,[1]Planilha2!$A$2:$W$999,6,0)</f>
        <v>0</v>
      </c>
      <c r="R395" s="13">
        <f>VLOOKUP(D395,[1]Planilha2!$A$2:$W$999,7,0)</f>
        <v>0</v>
      </c>
      <c r="S395" s="13">
        <f>VLOOKUP(D395,[1]Planilha2!$A$2:$W$999,8,0)</f>
        <v>0</v>
      </c>
      <c r="T395" s="13">
        <f>VLOOKUP(D395,[1]Planilha2!$A$2:$W$999,9,0)</f>
        <v>0</v>
      </c>
      <c r="U395" s="13">
        <f>VLOOKUP(D395,[1]Planilha2!$A$2:$W$999,10,0)</f>
        <v>0</v>
      </c>
      <c r="V395" s="13">
        <f>VLOOKUP(D395,[1]Planilha2!$A$2:$W$999,11,0)</f>
        <v>0</v>
      </c>
      <c r="W395" s="13">
        <f>VLOOKUP(D395,[1]Planilha2!$A$2:$W$899,12,0)</f>
        <v>0</v>
      </c>
      <c r="X395" s="13">
        <f>VLOOKUP(D395,[1]Planilha2!$A$2:$W$999,13,0)</f>
        <v>0</v>
      </c>
      <c r="Y395" s="13">
        <f>VLOOKUP(D395,[1]Planilha2!$A$2:$W$999,14,0)</f>
        <v>0</v>
      </c>
      <c r="Z395" s="13">
        <f>VLOOKUP(D395,[1]Planilha2!$A$2:$W$999,15,0)</f>
        <v>0</v>
      </c>
      <c r="AA395" s="13">
        <f>VLOOKUP(D395,[1]Planilha2!$A$2:$W$999,16,0)</f>
        <v>0</v>
      </c>
    </row>
    <row r="396" spans="1:27" ht="29.1" customHeight="1" x14ac:dyDescent="0.2">
      <c r="A396" s="13">
        <v>383</v>
      </c>
      <c r="B396" s="13" t="s">
        <v>37</v>
      </c>
      <c r="C396" s="13" t="s">
        <v>90</v>
      </c>
      <c r="D396" s="14" t="s">
        <v>425</v>
      </c>
      <c r="E396" s="13" t="s">
        <v>40</v>
      </c>
      <c r="F396" s="13">
        <v>2313609</v>
      </c>
      <c r="G396" s="13">
        <f>VLOOKUP(D396,[1]Planilha2!$A$2:$W$999,2,0)</f>
        <v>10.5</v>
      </c>
      <c r="H396" s="13">
        <f>VLOOKUP(D396,[1]Planilha2!$A$2:$W$999,19,0)</f>
        <v>3</v>
      </c>
      <c r="I396" s="13">
        <f>VLOOKUP(D396,[1]Planilha2!$A$2:$W$999,20,0)</f>
        <v>14</v>
      </c>
      <c r="J396" s="13">
        <f>VLOOKUP(D396,[1]Planilha2!$A$2:$W$999,21,0)</f>
        <v>1</v>
      </c>
      <c r="K396" s="13">
        <v>0</v>
      </c>
      <c r="L396" s="13">
        <v>0</v>
      </c>
      <c r="M396" s="13">
        <f>VLOOKUP(D396,[1]Planilha2!$A$2:$W$999,17,0)</f>
        <v>0</v>
      </c>
      <c r="N396" s="13">
        <f>VLOOKUP(D396,[1]Planilha2!$A$2:$W$999,18,0)</f>
        <v>0</v>
      </c>
      <c r="O396" s="13">
        <f>VLOOKUP(D396,[1]Planilha2!$A$2:$W$999,4,0)</f>
        <v>0</v>
      </c>
      <c r="P396" s="13">
        <f>VLOOKUP(D396,[1]Planilha2!$A$2:$W$999,5,0)</f>
        <v>0</v>
      </c>
      <c r="Q396" s="13">
        <f>VLOOKUP(D396,[1]Planilha2!$A$2:$W$999,6,0)</f>
        <v>0</v>
      </c>
      <c r="R396" s="13">
        <f>VLOOKUP(D396,[1]Planilha2!$A$2:$W$999,7,0)</f>
        <v>0</v>
      </c>
      <c r="S396" s="13">
        <f>VLOOKUP(D396,[1]Planilha2!$A$2:$W$999,8,0)</f>
        <v>0</v>
      </c>
      <c r="T396" s="13">
        <f>VLOOKUP(D396,[1]Planilha2!$A$2:$W$999,9,0)</f>
        <v>0</v>
      </c>
      <c r="U396" s="13">
        <f>VLOOKUP(D396,[1]Planilha2!$A$2:$W$999,10,0)</f>
        <v>0</v>
      </c>
      <c r="V396" s="13">
        <f>VLOOKUP(D396,[1]Planilha2!$A$2:$W$999,11,0)</f>
        <v>0</v>
      </c>
      <c r="W396" s="13" t="e">
        <f>VLOOKUP(D396,[1]Planilha2!$A$2:$W$899,12,0)</f>
        <v>#N/A</v>
      </c>
      <c r="X396" s="13">
        <f>VLOOKUP(D396,[1]Planilha2!$A$2:$W$999,13,0)</f>
        <v>0</v>
      </c>
      <c r="Y396" s="13">
        <f>VLOOKUP(D396,[1]Planilha2!$A$2:$W$999,14,0)</f>
        <v>0</v>
      </c>
      <c r="Z396" s="13">
        <f>VLOOKUP(D396,[1]Planilha2!$A$2:$W$999,15,0)</f>
        <v>0</v>
      </c>
      <c r="AA396" s="13">
        <f>VLOOKUP(D396,[1]Planilha2!$A$2:$W$999,16,0)</f>
        <v>0</v>
      </c>
    </row>
    <row r="397" spans="1:27" ht="29.1" customHeight="1" x14ac:dyDescent="0.2">
      <c r="A397" s="13">
        <v>384</v>
      </c>
      <c r="B397" s="13" t="s">
        <v>37</v>
      </c>
      <c r="C397" s="13" t="s">
        <v>90</v>
      </c>
      <c r="D397" s="14" t="s">
        <v>426</v>
      </c>
      <c r="E397" s="13" t="s">
        <v>40</v>
      </c>
      <c r="F397" s="13">
        <v>2313757</v>
      </c>
      <c r="G397" s="13">
        <f>VLOOKUP(D397,[1]Planilha2!$A$2:$W$999,2,0)</f>
        <v>4.5</v>
      </c>
      <c r="H397" s="13">
        <f>VLOOKUP(D397,[1]Planilha2!$A$2:$W$999,19,0)</f>
        <v>3</v>
      </c>
      <c r="I397" s="13">
        <f>VLOOKUP(D397,[1]Planilha2!$A$2:$W$999,20,0)</f>
        <v>4</v>
      </c>
      <c r="J397" s="13">
        <f>VLOOKUP(D397,[1]Planilha2!$A$2:$W$999,21,0)</f>
        <v>1</v>
      </c>
      <c r="K397" s="13">
        <v>0</v>
      </c>
      <c r="L397" s="13">
        <v>0</v>
      </c>
      <c r="M397" s="13">
        <f>VLOOKUP(D397,[1]Planilha2!$A$2:$W$999,17,0)</f>
        <v>0</v>
      </c>
      <c r="N397" s="13">
        <f>VLOOKUP(D397,[1]Planilha2!$A$2:$W$999,18,0)</f>
        <v>0</v>
      </c>
      <c r="O397" s="13">
        <f>VLOOKUP(D397,[1]Planilha2!$A$2:$W$999,4,0)</f>
        <v>0</v>
      </c>
      <c r="P397" s="13">
        <f>VLOOKUP(D397,[1]Planilha2!$A$2:$W$999,5,0)</f>
        <v>0</v>
      </c>
      <c r="Q397" s="13">
        <f>VLOOKUP(D397,[1]Planilha2!$A$2:$W$999,6,0)</f>
        <v>0</v>
      </c>
      <c r="R397" s="13">
        <f>VLOOKUP(D397,[1]Planilha2!$A$2:$W$999,7,0)</f>
        <v>0</v>
      </c>
      <c r="S397" s="13">
        <f>VLOOKUP(D397,[1]Planilha2!$A$2:$W$999,8,0)</f>
        <v>0</v>
      </c>
      <c r="T397" s="13">
        <f>VLOOKUP(D397,[1]Planilha2!$A$2:$W$999,9,0)</f>
        <v>0</v>
      </c>
      <c r="U397" s="13">
        <f>VLOOKUP(D397,[1]Planilha2!$A$2:$W$999,10,0)</f>
        <v>0</v>
      </c>
      <c r="V397" s="13">
        <f>VLOOKUP(D397,[1]Planilha2!$A$2:$W$999,11,0)</f>
        <v>0</v>
      </c>
      <c r="W397" s="13" t="e">
        <f>VLOOKUP(D397,[1]Planilha2!$A$2:$W$899,12,0)</f>
        <v>#N/A</v>
      </c>
      <c r="X397" s="13">
        <f>VLOOKUP(D397,[1]Planilha2!$A$2:$W$999,13,0)</f>
        <v>0</v>
      </c>
      <c r="Y397" s="13">
        <f>VLOOKUP(D397,[1]Planilha2!$A$2:$W$999,14,0)</f>
        <v>1</v>
      </c>
      <c r="Z397" s="13">
        <f>VLOOKUP(D397,[1]Planilha2!$A$2:$W$999,15,0)</f>
        <v>0</v>
      </c>
      <c r="AA397" s="13">
        <f>VLOOKUP(D397,[1]Planilha2!$A$2:$W$999,16,0)</f>
        <v>0</v>
      </c>
    </row>
    <row r="398" spans="1:27" ht="29.1" customHeight="1" x14ac:dyDescent="0.2">
      <c r="A398" s="13">
        <v>385</v>
      </c>
      <c r="B398" s="13" t="s">
        <v>37</v>
      </c>
      <c r="C398" s="13" t="s">
        <v>90</v>
      </c>
      <c r="D398" s="14" t="s">
        <v>427</v>
      </c>
      <c r="E398" s="13" t="s">
        <v>40</v>
      </c>
      <c r="F398" s="13">
        <v>2313807</v>
      </c>
      <c r="G398" s="13">
        <f>VLOOKUP(D398,[1]Planilha2!$A$2:$W$999,2,0)</f>
        <v>16.5</v>
      </c>
      <c r="H398" s="13">
        <f>VLOOKUP(D398,[1]Planilha2!$A$2:$W$999,19,0)</f>
        <v>4</v>
      </c>
      <c r="I398" s="13">
        <f>VLOOKUP(D398,[1]Planilha2!$A$2:$W$999,20,0)</f>
        <v>17</v>
      </c>
      <c r="J398" s="13">
        <f>VLOOKUP(D398,[1]Planilha2!$A$2:$W$999,21,0)</f>
        <v>0</v>
      </c>
      <c r="K398" s="13">
        <v>0</v>
      </c>
      <c r="L398" s="13">
        <v>0</v>
      </c>
      <c r="M398" s="13">
        <f>VLOOKUP(D398,[1]Planilha2!$A$2:$W$999,17,0)</f>
        <v>0</v>
      </c>
      <c r="N398" s="13">
        <f>VLOOKUP(D398,[1]Planilha2!$A$2:$W$999,18,0)</f>
        <v>0</v>
      </c>
      <c r="O398" s="13">
        <f>VLOOKUP(D398,[1]Planilha2!$A$2:$W$999,4,0)</f>
        <v>0</v>
      </c>
      <c r="P398" s="13">
        <f>VLOOKUP(D398,[1]Planilha2!$A$2:$W$999,5,0)</f>
        <v>0</v>
      </c>
      <c r="Q398" s="13">
        <f>VLOOKUP(D398,[1]Planilha2!$A$2:$W$999,6,0)</f>
        <v>0</v>
      </c>
      <c r="R398" s="13">
        <f>VLOOKUP(D398,[1]Planilha2!$A$2:$W$999,7,0)</f>
        <v>0</v>
      </c>
      <c r="S398" s="13">
        <f>VLOOKUP(D398,[1]Planilha2!$A$2:$W$999,8,0)</f>
        <v>1</v>
      </c>
      <c r="T398" s="13">
        <f>VLOOKUP(D398,[1]Planilha2!$A$2:$W$999,9,0)</f>
        <v>0</v>
      </c>
      <c r="U398" s="13">
        <f>VLOOKUP(D398,[1]Planilha2!$A$2:$W$999,10,0)</f>
        <v>0</v>
      </c>
      <c r="V398" s="13">
        <f>VLOOKUP(D398,[1]Planilha2!$A$2:$W$999,11,0)</f>
        <v>0</v>
      </c>
      <c r="W398" s="13" t="e">
        <f>VLOOKUP(D398,[1]Planilha2!$A$2:$W$899,12,0)</f>
        <v>#N/A</v>
      </c>
      <c r="X398" s="13">
        <f>VLOOKUP(D398,[1]Planilha2!$A$2:$W$999,13,0)</f>
        <v>0</v>
      </c>
      <c r="Y398" s="13">
        <f>VLOOKUP(D398,[1]Planilha2!$A$2:$W$999,14,0)</f>
        <v>0</v>
      </c>
      <c r="Z398" s="13">
        <f>VLOOKUP(D398,[1]Planilha2!$A$2:$W$999,15,0)</f>
        <v>0</v>
      </c>
      <c r="AA398" s="13">
        <f>VLOOKUP(D398,[1]Planilha2!$A$2:$W$999,16,0)</f>
        <v>0</v>
      </c>
    </row>
    <row r="399" spans="1:27" ht="29.1" customHeight="1" x14ac:dyDescent="0.2">
      <c r="A399" s="13">
        <v>386</v>
      </c>
      <c r="B399" s="13" t="s">
        <v>37</v>
      </c>
      <c r="C399" s="13" t="s">
        <v>90</v>
      </c>
      <c r="D399" s="14" t="s">
        <v>428</v>
      </c>
      <c r="E399" s="13" t="s">
        <v>40</v>
      </c>
      <c r="F399" s="13">
        <v>2313906</v>
      </c>
      <c r="G399" s="13">
        <f>VLOOKUP(D399,[1]Planilha2!$A$2:$W$999,2,0)</f>
        <v>4.5</v>
      </c>
      <c r="H399" s="13">
        <f>VLOOKUP(D399,[1]Planilha2!$A$2:$W$999,19,0)</f>
        <v>2</v>
      </c>
      <c r="I399" s="13">
        <f>VLOOKUP(D399,[1]Planilha2!$A$2:$W$999,20,0)</f>
        <v>3</v>
      </c>
      <c r="J399" s="13">
        <f>VLOOKUP(D399,[1]Planilha2!$A$2:$W$999,21,0)</f>
        <v>1</v>
      </c>
      <c r="K399" s="13">
        <v>0</v>
      </c>
      <c r="L399" s="13">
        <v>0</v>
      </c>
      <c r="M399" s="13">
        <f>VLOOKUP(D399,[1]Planilha2!$A$2:$W$999,17,0)</f>
        <v>0</v>
      </c>
      <c r="N399" s="13">
        <f>VLOOKUP(D399,[1]Planilha2!$A$2:$W$999,18,0)</f>
        <v>0</v>
      </c>
      <c r="O399" s="13">
        <f>VLOOKUP(D399,[1]Planilha2!$A$2:$W$999,4,0)</f>
        <v>0</v>
      </c>
      <c r="P399" s="13">
        <f>VLOOKUP(D399,[1]Planilha2!$A$2:$W$999,5,0)</f>
        <v>0</v>
      </c>
      <c r="Q399" s="13">
        <f>VLOOKUP(D399,[1]Planilha2!$A$2:$W$999,6,0)</f>
        <v>0</v>
      </c>
      <c r="R399" s="13">
        <f>VLOOKUP(D399,[1]Planilha2!$A$2:$W$999,7,0)</f>
        <v>0</v>
      </c>
      <c r="S399" s="13">
        <f>VLOOKUP(D399,[1]Planilha2!$A$2:$W$999,8,0)</f>
        <v>0</v>
      </c>
      <c r="T399" s="13">
        <f>VLOOKUP(D399,[1]Planilha2!$A$2:$W$999,9,0)</f>
        <v>1</v>
      </c>
      <c r="U399" s="13">
        <f>VLOOKUP(D399,[1]Planilha2!$A$2:$W$999,10,0)</f>
        <v>0</v>
      </c>
      <c r="V399" s="13">
        <f>VLOOKUP(D399,[1]Planilha2!$A$2:$W$999,11,0)</f>
        <v>0</v>
      </c>
      <c r="W399" s="13" t="e">
        <f>VLOOKUP(D399,[1]Planilha2!$A$2:$W$899,12,0)</f>
        <v>#N/A</v>
      </c>
      <c r="X399" s="13">
        <f>VLOOKUP(D399,[1]Planilha2!$A$2:$W$999,13,0)</f>
        <v>0</v>
      </c>
      <c r="Y399" s="13">
        <f>VLOOKUP(D399,[1]Planilha2!$A$2:$W$999,14,0)</f>
        <v>0</v>
      </c>
      <c r="Z399" s="13">
        <f>VLOOKUP(D399,[1]Planilha2!$A$2:$W$999,15,0)</f>
        <v>0</v>
      </c>
      <c r="AA399" s="13">
        <f>VLOOKUP(D399,[1]Planilha2!$A$2:$W$999,16,0)</f>
        <v>0</v>
      </c>
    </row>
    <row r="400" spans="1:27" ht="29.1" customHeight="1" x14ac:dyDescent="0.2">
      <c r="A400" s="13">
        <v>387</v>
      </c>
      <c r="B400" s="13" t="s">
        <v>37</v>
      </c>
      <c r="C400" s="13" t="s">
        <v>90</v>
      </c>
      <c r="D400" s="14" t="s">
        <v>429</v>
      </c>
      <c r="E400" s="13" t="s">
        <v>40</v>
      </c>
      <c r="F400" s="13">
        <v>2313955</v>
      </c>
      <c r="G400" s="13">
        <f>VLOOKUP(D400,[1]Planilha2!$A$2:$W$999,2,0)</f>
        <v>5.5</v>
      </c>
      <c r="H400" s="13">
        <f>VLOOKUP(D400,[1]Planilha2!$A$2:$W$999,19,0)</f>
        <v>1</v>
      </c>
      <c r="I400" s="13">
        <f>VLOOKUP(D400,[1]Planilha2!$A$2:$W$999,20,0)</f>
        <v>6</v>
      </c>
      <c r="J400" s="13">
        <f>VLOOKUP(D400,[1]Planilha2!$A$2:$W$999,21,0)</f>
        <v>1</v>
      </c>
      <c r="K400" s="13">
        <v>0</v>
      </c>
      <c r="L400" s="13">
        <v>0</v>
      </c>
      <c r="M400" s="13">
        <f>VLOOKUP(D400,[1]Planilha2!$A$2:$W$999,17,0)</f>
        <v>0</v>
      </c>
      <c r="N400" s="13">
        <f>VLOOKUP(D400,[1]Planilha2!$A$2:$W$999,18,0)</f>
        <v>0</v>
      </c>
      <c r="O400" s="13">
        <f>VLOOKUP(D400,[1]Planilha2!$A$2:$W$999,4,0)</f>
        <v>0</v>
      </c>
      <c r="P400" s="13">
        <f>VLOOKUP(D400,[1]Planilha2!$A$2:$W$999,5,0)</f>
        <v>0</v>
      </c>
      <c r="Q400" s="13">
        <f>VLOOKUP(D400,[1]Planilha2!$A$2:$W$999,6,0)</f>
        <v>0</v>
      </c>
      <c r="R400" s="13">
        <f>VLOOKUP(D400,[1]Planilha2!$A$2:$W$999,7,0)</f>
        <v>0</v>
      </c>
      <c r="S400" s="13">
        <f>VLOOKUP(D400,[1]Planilha2!$A$2:$W$999,8,0)</f>
        <v>0</v>
      </c>
      <c r="T400" s="13">
        <f>VLOOKUP(D400,[1]Planilha2!$A$2:$W$999,9,0)</f>
        <v>1</v>
      </c>
      <c r="U400" s="13">
        <f>VLOOKUP(D400,[1]Planilha2!$A$2:$W$999,10,0)</f>
        <v>0</v>
      </c>
      <c r="V400" s="13">
        <f>VLOOKUP(D400,[1]Planilha2!$A$2:$W$999,11,0)</f>
        <v>0</v>
      </c>
      <c r="W400" s="13" t="e">
        <f>VLOOKUP(D400,[1]Planilha2!$A$2:$W$899,12,0)</f>
        <v>#N/A</v>
      </c>
      <c r="X400" s="13">
        <f>VLOOKUP(D400,[1]Planilha2!$A$2:$W$999,13,0)</f>
        <v>0</v>
      </c>
      <c r="Y400" s="13">
        <f>VLOOKUP(D400,[1]Planilha2!$A$2:$W$999,14,0)</f>
        <v>0</v>
      </c>
      <c r="Z400" s="13">
        <f>VLOOKUP(D400,[1]Planilha2!$A$2:$W$999,15,0)</f>
        <v>0</v>
      </c>
      <c r="AA400" s="13">
        <f>VLOOKUP(D400,[1]Planilha2!$A$2:$W$999,16,0)</f>
        <v>0</v>
      </c>
    </row>
    <row r="401" spans="1:27" ht="29.1" customHeight="1" x14ac:dyDescent="0.2">
      <c r="A401" s="13">
        <v>388</v>
      </c>
      <c r="B401" s="13" t="s">
        <v>37</v>
      </c>
      <c r="C401" s="13" t="s">
        <v>90</v>
      </c>
      <c r="D401" s="14" t="s">
        <v>430</v>
      </c>
      <c r="E401" s="13" t="s">
        <v>40</v>
      </c>
      <c r="F401" s="13">
        <v>2314102</v>
      </c>
      <c r="G401" s="13">
        <v>22.5</v>
      </c>
      <c r="H401" s="13">
        <f>VLOOKUP(D401,[1]Planilha2!$A$2:$W$999,19,0)</f>
        <v>6</v>
      </c>
      <c r="I401" s="13">
        <f>VLOOKUP(D401,[1]Planilha2!$A$2:$W$999,20,0)</f>
        <v>3</v>
      </c>
      <c r="J401" s="13">
        <f>VLOOKUP(D401,[1]Planilha2!$A$2:$W$999,21,0)</f>
        <v>1</v>
      </c>
      <c r="K401" s="13">
        <v>0</v>
      </c>
      <c r="L401" s="13">
        <v>0</v>
      </c>
      <c r="M401" s="13">
        <f>VLOOKUP(D401,[1]Planilha2!$A$2:$W$999,17,0)</f>
        <v>0</v>
      </c>
      <c r="N401" s="13">
        <f>VLOOKUP(D401,[1]Planilha2!$A$2:$W$999,18,0)</f>
        <v>0</v>
      </c>
      <c r="O401" s="13">
        <f>VLOOKUP(D401,[1]Planilha2!$A$2:$W$999,4,0)</f>
        <v>0</v>
      </c>
      <c r="P401" s="13">
        <f>VLOOKUP(D401,[1]Planilha2!$A$2:$W$999,5,0)</f>
        <v>0</v>
      </c>
      <c r="Q401" s="13">
        <f>VLOOKUP(D401,[1]Planilha2!$A$2:$W$999,6,0)</f>
        <v>0</v>
      </c>
      <c r="R401" s="13">
        <f>VLOOKUP(D401,[1]Planilha2!$A$2:$W$999,7,0)</f>
        <v>0</v>
      </c>
      <c r="S401" s="13">
        <f>VLOOKUP(D401,[1]Planilha2!$A$2:$W$999,8,0)</f>
        <v>1</v>
      </c>
      <c r="T401" s="13">
        <f>VLOOKUP(D401,[1]Planilha2!$A$2:$W$999,9,0)</f>
        <v>0</v>
      </c>
      <c r="U401" s="13">
        <f>VLOOKUP(D401,[1]Planilha2!$A$2:$W$999,10,0)</f>
        <v>0</v>
      </c>
      <c r="V401" s="13">
        <f>VLOOKUP(D401,[1]Planilha2!$A$2:$W$999,11,0)</f>
        <v>0</v>
      </c>
      <c r="W401" s="13">
        <f>VLOOKUP(D401,[1]Planilha2!$A$2:$W$899,12,0)</f>
        <v>0</v>
      </c>
      <c r="X401" s="13">
        <f>VLOOKUP(D401,[1]Planilha2!$A$2:$W$999,13,0)</f>
        <v>0</v>
      </c>
      <c r="Y401" s="13">
        <f>VLOOKUP(D401,[1]Planilha2!$A$2:$W$999,14,0)</f>
        <v>0</v>
      </c>
      <c r="Z401" s="13">
        <f>VLOOKUP(D401,[1]Planilha2!$A$2:$W$999,15,0)</f>
        <v>0</v>
      </c>
      <c r="AA401" s="13">
        <f>VLOOKUP(D401,[1]Planilha2!$A$2:$W$999,16,0)</f>
        <v>0</v>
      </c>
    </row>
    <row r="402" spans="1:27" ht="29.1" customHeight="1" x14ac:dyDescent="0.2">
      <c r="A402" s="13">
        <v>389</v>
      </c>
      <c r="B402" s="13" t="s">
        <v>37</v>
      </c>
      <c r="C402" s="13" t="s">
        <v>90</v>
      </c>
      <c r="D402" s="14" t="s">
        <v>431</v>
      </c>
      <c r="E402" s="13" t="s">
        <v>40</v>
      </c>
      <c r="F402" s="13">
        <v>2303709</v>
      </c>
      <c r="G402" s="13">
        <f>VLOOKUP(D402,[1]Planilha2!$A$2:$W$999,2,0)</f>
        <v>4.5</v>
      </c>
      <c r="H402" s="13">
        <f>VLOOKUP(D402,[1]Planilha2!$A$2:$W$999,19,0)</f>
        <v>0</v>
      </c>
      <c r="I402" s="13">
        <f>VLOOKUP(D402,[1]Planilha2!$A$2:$W$999,20,0)</f>
        <v>6</v>
      </c>
      <c r="J402" s="13">
        <f>VLOOKUP(D402,[1]Planilha2!$A$2:$W$999,21,0)</f>
        <v>1</v>
      </c>
      <c r="K402" s="13">
        <v>0</v>
      </c>
      <c r="L402" s="13">
        <v>0</v>
      </c>
      <c r="M402" s="13">
        <f>VLOOKUP(D402,[1]Planilha2!$A$2:$W$999,17,0)</f>
        <v>0</v>
      </c>
      <c r="N402" s="13">
        <f>VLOOKUP(D402,[1]Planilha2!$A$2:$W$999,18,0)</f>
        <v>0</v>
      </c>
      <c r="O402" s="13">
        <f>VLOOKUP(D402,[1]Planilha2!$A$2:$W$999,4,0)</f>
        <v>0</v>
      </c>
      <c r="P402" s="13">
        <f>VLOOKUP(D402,[1]Planilha2!$A$2:$W$999,5,0)</f>
        <v>0</v>
      </c>
      <c r="Q402" s="13">
        <f>VLOOKUP(D402,[1]Planilha2!$A$2:$W$999,6,0)</f>
        <v>0</v>
      </c>
      <c r="R402" s="13">
        <f>VLOOKUP(D402,[1]Planilha2!$A$2:$W$999,7,0)</f>
        <v>0</v>
      </c>
      <c r="S402" s="13">
        <f>VLOOKUP(D402,[1]Planilha2!$A$2:$W$999,8,0)</f>
        <v>0</v>
      </c>
      <c r="T402" s="13">
        <f>VLOOKUP(D402,[1]Planilha2!$A$2:$W$999,9,0)</f>
        <v>0</v>
      </c>
      <c r="U402" s="13">
        <f>VLOOKUP(D402,[1]Planilha2!$A$2:$W$999,10,0)</f>
        <v>0</v>
      </c>
      <c r="V402" s="13">
        <f>VLOOKUP(D402,[1]Planilha2!$A$2:$W$999,11,0)</f>
        <v>0</v>
      </c>
      <c r="W402" s="13" t="e">
        <f>VLOOKUP(D402,[1]Planilha2!$A$2:$W$899,12,0)</f>
        <v>#N/A</v>
      </c>
      <c r="X402" s="13">
        <f>VLOOKUP(D402,[1]Planilha2!$A$2:$W$999,13,0)</f>
        <v>0</v>
      </c>
      <c r="Y402" s="13">
        <f>VLOOKUP(D402,[1]Planilha2!$A$2:$W$999,14,0)</f>
        <v>0</v>
      </c>
      <c r="Z402" s="13">
        <f>VLOOKUP(D402,[1]Planilha2!$A$2:$W$999,15,0)</f>
        <v>0</v>
      </c>
      <c r="AA402" s="13">
        <f>VLOOKUP(D402,[1]Planilha2!$A$2:$W$999,16,0)</f>
        <v>0</v>
      </c>
    </row>
    <row r="403" spans="1:27" ht="29.1" customHeight="1" x14ac:dyDescent="0.2">
      <c r="A403" s="13">
        <v>390</v>
      </c>
      <c r="B403" s="13" t="s">
        <v>37</v>
      </c>
      <c r="C403" s="13" t="s">
        <v>90</v>
      </c>
      <c r="D403" s="14" t="s">
        <v>432</v>
      </c>
      <c r="E403" s="13" t="s">
        <v>40</v>
      </c>
      <c r="F403" s="13">
        <v>2304202</v>
      </c>
      <c r="G403" s="13">
        <f>VLOOKUP(D403,[1]Planilha2!$A$2:$W$999,2,0)</f>
        <v>6</v>
      </c>
      <c r="H403" s="13">
        <f>VLOOKUP(D403,[1]Planilha2!$A$2:$W$999,19,0)</f>
        <v>2</v>
      </c>
      <c r="I403" s="13">
        <f>VLOOKUP(D403,[1]Planilha2!$A$2:$W$999,20,0)</f>
        <v>0</v>
      </c>
      <c r="J403" s="13">
        <f>VLOOKUP(D403,[1]Planilha2!$A$2:$W$999,21,0)</f>
        <v>2</v>
      </c>
      <c r="K403" s="13">
        <v>0</v>
      </c>
      <c r="L403" s="13">
        <v>0</v>
      </c>
      <c r="M403" s="13">
        <f>VLOOKUP(D403,[1]Planilha2!$A$2:$W$999,17,0)</f>
        <v>0</v>
      </c>
      <c r="N403" s="13">
        <f>VLOOKUP(D403,[1]Planilha2!$A$2:$W$999,18,0)</f>
        <v>0</v>
      </c>
      <c r="O403" s="13">
        <f>VLOOKUP(D403,[1]Planilha2!$A$2:$W$999,4,0)</f>
        <v>0</v>
      </c>
      <c r="P403" s="13">
        <f>VLOOKUP(D403,[1]Planilha2!$A$2:$W$999,5,0)</f>
        <v>0</v>
      </c>
      <c r="Q403" s="13">
        <f>VLOOKUP(D403,[1]Planilha2!$A$2:$W$999,6,0)</f>
        <v>0</v>
      </c>
      <c r="R403" s="13">
        <f>VLOOKUP(D403,[1]Planilha2!$A$2:$W$999,7,0)</f>
        <v>0</v>
      </c>
      <c r="S403" s="13">
        <f>VLOOKUP(D403,[1]Planilha2!$A$2:$W$999,8,0)</f>
        <v>0</v>
      </c>
      <c r="T403" s="13">
        <f>VLOOKUP(D403,[1]Planilha2!$A$2:$W$999,9,0)</f>
        <v>0</v>
      </c>
      <c r="U403" s="13">
        <f>VLOOKUP(D403,[1]Planilha2!$A$2:$W$999,10,0)</f>
        <v>0</v>
      </c>
      <c r="V403" s="13">
        <f>VLOOKUP(D403,[1]Planilha2!$A$2:$W$999,11,0)</f>
        <v>0</v>
      </c>
      <c r="W403" s="13" t="e">
        <f>VLOOKUP(D403,[1]Planilha2!$A$2:$W$899,12,0)</f>
        <v>#N/A</v>
      </c>
      <c r="X403" s="13">
        <f>VLOOKUP(D403,[1]Planilha2!$A$2:$W$999,13,0)</f>
        <v>0</v>
      </c>
      <c r="Y403" s="13">
        <f>VLOOKUP(D403,[1]Planilha2!$A$2:$W$999,14,0)</f>
        <v>0</v>
      </c>
      <c r="Z403" s="13">
        <f>VLOOKUP(D403,[1]Planilha2!$A$2:$W$999,15,0)</f>
        <v>0</v>
      </c>
      <c r="AA403" s="13">
        <f>VLOOKUP(D403,[1]Planilha2!$A$2:$W$999,16,0)</f>
        <v>0</v>
      </c>
    </row>
    <row r="404" spans="1:27" ht="29.1" customHeight="1" x14ac:dyDescent="0.2">
      <c r="A404" s="13">
        <v>391</v>
      </c>
      <c r="B404" s="13" t="s">
        <v>37</v>
      </c>
      <c r="C404" s="13" t="s">
        <v>90</v>
      </c>
      <c r="D404" s="14" t="s">
        <v>433</v>
      </c>
      <c r="E404" s="13" t="s">
        <v>40</v>
      </c>
      <c r="F404" s="13">
        <v>2307304</v>
      </c>
      <c r="G404" s="13">
        <f>VLOOKUP(D404,[1]Planilha2!$A$2:$W$999,2,0)</f>
        <v>4.5</v>
      </c>
      <c r="H404" s="13">
        <f>VLOOKUP(D404,[1]Planilha2!$A$2:$W$999,19,0)</f>
        <v>3</v>
      </c>
      <c r="I404" s="13">
        <f>VLOOKUP(D404,[1]Planilha2!$A$2:$W$999,20,0)</f>
        <v>0</v>
      </c>
      <c r="J404" s="13">
        <f>VLOOKUP(D404,[1]Planilha2!$A$2:$W$999,21,0)</f>
        <v>2</v>
      </c>
      <c r="K404" s="13">
        <v>0</v>
      </c>
      <c r="L404" s="13">
        <v>0</v>
      </c>
      <c r="M404" s="13">
        <f>VLOOKUP(D404,[1]Planilha2!$A$2:$W$999,17,0)</f>
        <v>0</v>
      </c>
      <c r="N404" s="13">
        <f>VLOOKUP(D404,[1]Planilha2!$A$2:$W$999,18,0)</f>
        <v>0</v>
      </c>
      <c r="O404" s="13">
        <f>VLOOKUP(D404,[1]Planilha2!$A$2:$W$999,4,0)</f>
        <v>0</v>
      </c>
      <c r="P404" s="13">
        <f>VLOOKUP(D404,[1]Planilha2!$A$2:$W$999,5,0)</f>
        <v>0</v>
      </c>
      <c r="Q404" s="13">
        <f>VLOOKUP(D404,[1]Planilha2!$A$2:$W$999,6,0)</f>
        <v>0</v>
      </c>
      <c r="R404" s="13">
        <f>VLOOKUP(D404,[1]Planilha2!$A$2:$W$999,7,0)</f>
        <v>0</v>
      </c>
      <c r="S404" s="13">
        <f>VLOOKUP(D404,[1]Planilha2!$A$2:$W$999,8,0)</f>
        <v>0</v>
      </c>
      <c r="T404" s="13">
        <f>VLOOKUP(D404,[1]Planilha2!$A$2:$W$999,9,0)</f>
        <v>0</v>
      </c>
      <c r="U404" s="13">
        <f>VLOOKUP(D404,[1]Planilha2!$A$2:$W$999,10,0)</f>
        <v>0</v>
      </c>
      <c r="V404" s="13">
        <f>VLOOKUP(D404,[1]Planilha2!$A$2:$W$999,11,0)</f>
        <v>0</v>
      </c>
      <c r="W404" s="13">
        <f>VLOOKUP(D404,[1]Planilha2!$A$2:$W$899,12,0)</f>
        <v>0</v>
      </c>
      <c r="X404" s="13">
        <f>VLOOKUP(D404,[1]Planilha2!$A$2:$W$999,13,0)</f>
        <v>0</v>
      </c>
      <c r="Y404" s="13">
        <f>VLOOKUP(D404,[1]Planilha2!$A$2:$W$999,14,0)</f>
        <v>0</v>
      </c>
      <c r="Z404" s="13">
        <f>VLOOKUP(D404,[1]Planilha2!$A$2:$W$999,15,0)</f>
        <v>0</v>
      </c>
      <c r="AA404" s="13">
        <f>VLOOKUP(D404,[1]Planilha2!$A$2:$W$999,16,0)</f>
        <v>0</v>
      </c>
    </row>
    <row r="405" spans="1:27" ht="29.1" customHeight="1" x14ac:dyDescent="0.2">
      <c r="A405" s="13">
        <v>392</v>
      </c>
      <c r="B405" s="13" t="s">
        <v>37</v>
      </c>
      <c r="C405" s="13" t="s">
        <v>90</v>
      </c>
      <c r="D405" s="14" t="s">
        <v>434</v>
      </c>
      <c r="E405" s="13" t="s">
        <v>40</v>
      </c>
      <c r="F405" s="13">
        <v>2307304</v>
      </c>
      <c r="G405" s="13">
        <f>VLOOKUP(D405,[1]Planilha2!$A$2:$W$999,2,0)</f>
        <v>4</v>
      </c>
      <c r="H405" s="13">
        <f>VLOOKUP(D405,[1]Planilha2!$A$2:$W$999,19,0)</f>
        <v>2</v>
      </c>
      <c r="I405" s="13">
        <f>VLOOKUP(D405,[1]Planilha2!$A$2:$W$999,20,0)</f>
        <v>2</v>
      </c>
      <c r="J405" s="13">
        <f>VLOOKUP(D405,[1]Planilha2!$A$2:$W$999,21,0)</f>
        <v>1</v>
      </c>
      <c r="K405" s="13">
        <v>0</v>
      </c>
      <c r="L405" s="13">
        <v>0</v>
      </c>
      <c r="M405" s="13">
        <f>VLOOKUP(D405,[1]Planilha2!$A$2:$W$999,17,0)</f>
        <v>0</v>
      </c>
      <c r="N405" s="13">
        <f>VLOOKUP(D405,[1]Planilha2!$A$2:$W$999,18,0)</f>
        <v>0</v>
      </c>
      <c r="O405" s="13">
        <f>VLOOKUP(D405,[1]Planilha2!$A$2:$W$999,4,0)</f>
        <v>0</v>
      </c>
      <c r="P405" s="13">
        <f>VLOOKUP(D405,[1]Planilha2!$A$2:$W$999,5,0)</f>
        <v>0</v>
      </c>
      <c r="Q405" s="13">
        <f>VLOOKUP(D405,[1]Planilha2!$A$2:$W$999,6,0)</f>
        <v>0</v>
      </c>
      <c r="R405" s="13">
        <f>VLOOKUP(D405,[1]Planilha2!$A$2:$W$999,7,0)</f>
        <v>0</v>
      </c>
      <c r="S405" s="13">
        <f>VLOOKUP(D405,[1]Planilha2!$A$2:$W$999,8,0)</f>
        <v>0</v>
      </c>
      <c r="T405" s="13">
        <f>VLOOKUP(D405,[1]Planilha2!$A$2:$W$999,9,0)</f>
        <v>0</v>
      </c>
      <c r="U405" s="13">
        <f>VLOOKUP(D405,[1]Planilha2!$A$2:$W$999,10,0)</f>
        <v>0</v>
      </c>
      <c r="V405" s="13">
        <f>VLOOKUP(D405,[1]Planilha2!$A$2:$W$999,11,0)</f>
        <v>0</v>
      </c>
      <c r="W405" s="13">
        <f>VLOOKUP(D405,[1]Planilha2!$A$2:$W$899,12,0)</f>
        <v>0</v>
      </c>
      <c r="X405" s="13">
        <f>VLOOKUP(D405,[1]Planilha2!$A$2:$W$999,13,0)</f>
        <v>0</v>
      </c>
      <c r="Y405" s="13">
        <f>VLOOKUP(D405,[1]Planilha2!$A$2:$W$999,14,0)</f>
        <v>0</v>
      </c>
      <c r="Z405" s="13">
        <f>VLOOKUP(D405,[1]Planilha2!$A$2:$W$999,15,0)</f>
        <v>0</v>
      </c>
      <c r="AA405" s="13">
        <f>VLOOKUP(D405,[1]Planilha2!$A$2:$W$999,16,0)</f>
        <v>0</v>
      </c>
    </row>
    <row r="406" spans="1:27" ht="29.1" customHeight="1" x14ac:dyDescent="0.2">
      <c r="A406" s="13">
        <v>393</v>
      </c>
      <c r="B406" s="13" t="s">
        <v>37</v>
      </c>
      <c r="C406" s="13" t="s">
        <v>90</v>
      </c>
      <c r="D406" s="14" t="s">
        <v>435</v>
      </c>
      <c r="E406" s="13" t="s">
        <v>40</v>
      </c>
      <c r="F406" s="13">
        <v>2307650</v>
      </c>
      <c r="G406" s="13">
        <f>VLOOKUP(D406,[1]Planilha2!$A$2:$W$999,2,0)</f>
        <v>4.5</v>
      </c>
      <c r="H406" s="13">
        <f>VLOOKUP(D406,[1]Planilha2!$A$2:$W$999,19,0)</f>
        <v>3</v>
      </c>
      <c r="I406" s="13">
        <f>VLOOKUP(D406,[1]Planilha2!$A$2:$W$999,20,0)</f>
        <v>8</v>
      </c>
      <c r="J406" s="13">
        <f>VLOOKUP(D406,[1]Planilha2!$A$2:$W$999,21,0)</f>
        <v>2</v>
      </c>
      <c r="K406" s="13">
        <v>0</v>
      </c>
      <c r="L406" s="13">
        <v>0</v>
      </c>
      <c r="M406" s="13">
        <f>VLOOKUP(D406,[1]Planilha2!$A$2:$W$999,17,0)</f>
        <v>0</v>
      </c>
      <c r="N406" s="13">
        <f>VLOOKUP(D406,[1]Planilha2!$A$2:$W$999,18,0)</f>
        <v>0</v>
      </c>
      <c r="O406" s="13">
        <f>VLOOKUP(D406,[1]Planilha2!$A$2:$W$999,4,0)</f>
        <v>0</v>
      </c>
      <c r="P406" s="13">
        <f>VLOOKUP(D406,[1]Planilha2!$A$2:$W$999,5,0)</f>
        <v>0</v>
      </c>
      <c r="Q406" s="13">
        <f>VLOOKUP(D406,[1]Planilha2!$A$2:$W$999,6,0)</f>
        <v>0</v>
      </c>
      <c r="R406" s="13">
        <f>VLOOKUP(D406,[1]Planilha2!$A$2:$W$999,7,0)</f>
        <v>0</v>
      </c>
      <c r="S406" s="13">
        <f>VLOOKUP(D406,[1]Planilha2!$A$2:$W$999,8,0)</f>
        <v>0</v>
      </c>
      <c r="T406" s="13">
        <f>VLOOKUP(D406,[1]Planilha2!$A$2:$W$999,9,0)</f>
        <v>0</v>
      </c>
      <c r="U406" s="13">
        <f>VLOOKUP(D406,[1]Planilha2!$A$2:$W$999,10,0)</f>
        <v>0</v>
      </c>
      <c r="V406" s="13">
        <f>VLOOKUP(D406,[1]Planilha2!$A$2:$W$999,11,0)</f>
        <v>0</v>
      </c>
      <c r="W406" s="13">
        <f>VLOOKUP(D406,[1]Planilha2!$A$2:$W$899,12,0)</f>
        <v>0</v>
      </c>
      <c r="X406" s="13">
        <f>VLOOKUP(D406,[1]Planilha2!$A$2:$W$999,13,0)</f>
        <v>0</v>
      </c>
      <c r="Y406" s="13">
        <f>VLOOKUP(D406,[1]Planilha2!$A$2:$W$999,14,0)</f>
        <v>0</v>
      </c>
      <c r="Z406" s="13">
        <f>VLOOKUP(D406,[1]Planilha2!$A$2:$W$999,15,0)</f>
        <v>0</v>
      </c>
      <c r="AA406" s="13">
        <f>VLOOKUP(D406,[1]Planilha2!$A$2:$W$999,16,0)</f>
        <v>0</v>
      </c>
    </row>
    <row r="407" spans="1:27" ht="29.1" customHeight="1" x14ac:dyDescent="0.2">
      <c r="A407" s="13">
        <v>394</v>
      </c>
      <c r="B407" s="13" t="s">
        <v>37</v>
      </c>
      <c r="C407" s="13" t="s">
        <v>90</v>
      </c>
      <c r="D407" s="14" t="s">
        <v>436</v>
      </c>
      <c r="E407" s="13" t="s">
        <v>40</v>
      </c>
      <c r="F407" s="13">
        <v>2307650</v>
      </c>
      <c r="G407" s="13">
        <f>VLOOKUP(D407,[1]Planilha2!$A$2:$W$999,2,0)</f>
        <v>4</v>
      </c>
      <c r="H407" s="13">
        <f>VLOOKUP(D407,[1]Planilha2!$A$2:$W$999,19,0)</f>
        <v>2</v>
      </c>
      <c r="I407" s="13">
        <f>VLOOKUP(D407,[1]Planilha2!$A$2:$W$999,20,0)</f>
        <v>5</v>
      </c>
      <c r="J407" s="13">
        <f>VLOOKUP(D407,[1]Planilha2!$A$2:$W$999,21,0)</f>
        <v>2</v>
      </c>
      <c r="K407" s="13">
        <v>0</v>
      </c>
      <c r="L407" s="13">
        <v>0</v>
      </c>
      <c r="M407" s="13">
        <f>VLOOKUP(D407,[1]Planilha2!$A$2:$W$999,17,0)</f>
        <v>0</v>
      </c>
      <c r="N407" s="13">
        <f>VLOOKUP(D407,[1]Planilha2!$A$2:$W$999,18,0)</f>
        <v>0</v>
      </c>
      <c r="O407" s="13">
        <f>VLOOKUP(D407,[1]Planilha2!$A$2:$W$999,4,0)</f>
        <v>0</v>
      </c>
      <c r="P407" s="13">
        <f>VLOOKUP(D407,[1]Planilha2!$A$2:$W$999,5,0)</f>
        <v>0</v>
      </c>
      <c r="Q407" s="13">
        <f>VLOOKUP(D407,[1]Planilha2!$A$2:$W$999,6,0)</f>
        <v>0</v>
      </c>
      <c r="R407" s="13">
        <f>VLOOKUP(D407,[1]Planilha2!$A$2:$W$999,7,0)</f>
        <v>0</v>
      </c>
      <c r="S407" s="13">
        <f>VLOOKUP(D407,[1]Planilha2!$A$2:$W$999,8,0)</f>
        <v>0</v>
      </c>
      <c r="T407" s="13">
        <f>VLOOKUP(D407,[1]Planilha2!$A$2:$W$999,9,0)</f>
        <v>0</v>
      </c>
      <c r="U407" s="13">
        <f>VLOOKUP(D407,[1]Planilha2!$A$2:$W$999,10,0)</f>
        <v>0</v>
      </c>
      <c r="V407" s="13">
        <f>VLOOKUP(D407,[1]Planilha2!$A$2:$W$999,11,0)</f>
        <v>0</v>
      </c>
      <c r="W407" s="13">
        <f>VLOOKUP(D407,[1]Planilha2!$A$2:$W$899,12,0)</f>
        <v>0</v>
      </c>
      <c r="X407" s="13">
        <f>VLOOKUP(D407,[1]Planilha2!$A$2:$W$999,13,0)</f>
        <v>0</v>
      </c>
      <c r="Y407" s="13">
        <f>VLOOKUP(D407,[1]Planilha2!$A$2:$W$999,14,0)</f>
        <v>0</v>
      </c>
      <c r="Z407" s="13">
        <f>VLOOKUP(D407,[1]Planilha2!$A$2:$W$999,15,0)</f>
        <v>0</v>
      </c>
      <c r="AA407" s="13">
        <f>VLOOKUP(D407,[1]Planilha2!$A$2:$W$999,16,0)</f>
        <v>0</v>
      </c>
    </row>
    <row r="408" spans="1:27" ht="29.1" customHeight="1" x14ac:dyDescent="0.2">
      <c r="A408" s="13">
        <v>395</v>
      </c>
      <c r="B408" s="13" t="s">
        <v>37</v>
      </c>
      <c r="C408" s="13" t="s">
        <v>90</v>
      </c>
      <c r="D408" s="14" t="s">
        <v>437</v>
      </c>
      <c r="E408" s="13" t="s">
        <v>40</v>
      </c>
      <c r="F408" s="13">
        <v>2303709</v>
      </c>
      <c r="G408" s="13">
        <f>VLOOKUP(D408,[1]Planilha2!$A$2:$W$999,2,0)</f>
        <v>4</v>
      </c>
      <c r="H408" s="13">
        <f>VLOOKUP(D408,[1]Planilha2!$A$2:$W$999,19,0)</f>
        <v>4</v>
      </c>
      <c r="I408" s="13">
        <f>VLOOKUP(D408,[1]Planilha2!$A$2:$W$999,20,0)</f>
        <v>0</v>
      </c>
      <c r="J408" s="13">
        <f>VLOOKUP(D408,[1]Planilha2!$A$2:$W$999,21,0)</f>
        <v>2</v>
      </c>
      <c r="K408" s="13">
        <v>0</v>
      </c>
      <c r="L408" s="13">
        <v>0</v>
      </c>
      <c r="M408" s="13">
        <f>VLOOKUP(D408,[1]Planilha2!$A$2:$W$999,17,0)</f>
        <v>0</v>
      </c>
      <c r="N408" s="13">
        <f>VLOOKUP(D408,[1]Planilha2!$A$2:$W$999,18,0)</f>
        <v>0</v>
      </c>
      <c r="O408" s="13">
        <f>VLOOKUP(D408,[1]Planilha2!$A$2:$W$999,4,0)</f>
        <v>0</v>
      </c>
      <c r="P408" s="13">
        <f>VLOOKUP(D408,[1]Planilha2!$A$2:$W$999,5,0)</f>
        <v>0</v>
      </c>
      <c r="Q408" s="13">
        <f>VLOOKUP(D408,[1]Planilha2!$A$2:$W$999,6,0)</f>
        <v>0</v>
      </c>
      <c r="R408" s="13">
        <f>VLOOKUP(D408,[1]Planilha2!$A$2:$W$999,7,0)</f>
        <v>0</v>
      </c>
      <c r="S408" s="13">
        <f>VLOOKUP(D408,[1]Planilha2!$A$2:$W$999,8,0)</f>
        <v>0</v>
      </c>
      <c r="T408" s="13">
        <f>VLOOKUP(D408,[1]Planilha2!$A$2:$W$999,9,0)</f>
        <v>0</v>
      </c>
      <c r="U408" s="13">
        <f>VLOOKUP(D408,[1]Planilha2!$A$2:$W$999,10,0)</f>
        <v>0</v>
      </c>
      <c r="V408" s="13">
        <f>VLOOKUP(D408,[1]Planilha2!$A$2:$W$999,11,0)</f>
        <v>0</v>
      </c>
      <c r="W408" s="13">
        <f>VLOOKUP(D408,[1]Planilha2!$A$2:$W$899,12,0)</f>
        <v>0</v>
      </c>
      <c r="X408" s="13">
        <f>VLOOKUP(D408,[1]Planilha2!$A$2:$W$999,13,0)</f>
        <v>0</v>
      </c>
      <c r="Y408" s="13">
        <f>VLOOKUP(D408,[1]Planilha2!$A$2:$W$999,14,0)</f>
        <v>0</v>
      </c>
      <c r="Z408" s="13">
        <f>VLOOKUP(D408,[1]Planilha2!$A$2:$W$999,15,0)</f>
        <v>0</v>
      </c>
      <c r="AA408" s="13">
        <f>VLOOKUP(D408,[1]Planilha2!$A$2:$W$999,16,0)</f>
        <v>0</v>
      </c>
    </row>
    <row r="409" spans="1:27" ht="29.1" customHeight="1" x14ac:dyDescent="0.2">
      <c r="A409" s="13">
        <v>396</v>
      </c>
      <c r="B409" s="13" t="s">
        <v>37</v>
      </c>
      <c r="C409" s="13" t="s">
        <v>90</v>
      </c>
      <c r="D409" s="14" t="s">
        <v>438</v>
      </c>
      <c r="E409" s="13" t="s">
        <v>40</v>
      </c>
      <c r="F409" s="13">
        <v>2303709</v>
      </c>
      <c r="G409" s="13">
        <f>VLOOKUP(D409,[1]Planilha2!$A$2:$W$999,2,0)</f>
        <v>4</v>
      </c>
      <c r="H409" s="13">
        <f>VLOOKUP(D409,[1]Planilha2!$A$2:$W$999,19,0)</f>
        <v>2</v>
      </c>
      <c r="I409" s="13">
        <f>VLOOKUP(D409,[1]Planilha2!$A$2:$W$999,20,0)</f>
        <v>2</v>
      </c>
      <c r="J409" s="13">
        <f>VLOOKUP(D409,[1]Planilha2!$A$2:$W$999,21,0)</f>
        <v>2</v>
      </c>
      <c r="K409" s="13">
        <v>0</v>
      </c>
      <c r="L409" s="13">
        <v>0</v>
      </c>
      <c r="M409" s="13">
        <f>VLOOKUP(D409,[1]Planilha2!$A$2:$W$999,17,0)</f>
        <v>0</v>
      </c>
      <c r="N409" s="13">
        <f>VLOOKUP(D409,[1]Planilha2!$A$2:$W$999,18,0)</f>
        <v>0</v>
      </c>
      <c r="O409" s="13">
        <f>VLOOKUP(D409,[1]Planilha2!$A$2:$W$999,4,0)</f>
        <v>0</v>
      </c>
      <c r="P409" s="13">
        <f>VLOOKUP(D409,[1]Planilha2!$A$2:$W$999,5,0)</f>
        <v>0</v>
      </c>
      <c r="Q409" s="13">
        <f>VLOOKUP(D409,[1]Planilha2!$A$2:$W$999,6,0)</f>
        <v>0</v>
      </c>
      <c r="R409" s="13">
        <f>VLOOKUP(D409,[1]Planilha2!$A$2:$W$999,7,0)</f>
        <v>0</v>
      </c>
      <c r="S409" s="13">
        <f>VLOOKUP(D409,[1]Planilha2!$A$2:$W$999,8,0)</f>
        <v>0</v>
      </c>
      <c r="T409" s="13">
        <f>VLOOKUP(D409,[1]Planilha2!$A$2:$W$999,9,0)</f>
        <v>0</v>
      </c>
      <c r="U409" s="13">
        <f>VLOOKUP(D409,[1]Planilha2!$A$2:$W$999,10,0)</f>
        <v>0</v>
      </c>
      <c r="V409" s="13">
        <f>VLOOKUP(D409,[1]Planilha2!$A$2:$W$999,11,0)</f>
        <v>0</v>
      </c>
      <c r="W409" s="13">
        <f>VLOOKUP(D409,[1]Planilha2!$A$2:$W$899,12,0)</f>
        <v>0</v>
      </c>
      <c r="X409" s="13">
        <f>VLOOKUP(D409,[1]Planilha2!$A$2:$W$999,13,0)</f>
        <v>0</v>
      </c>
      <c r="Y409" s="13">
        <f>VLOOKUP(D409,[1]Planilha2!$A$2:$W$999,14,0)</f>
        <v>0</v>
      </c>
      <c r="Z409" s="13">
        <f>VLOOKUP(D409,[1]Planilha2!$A$2:$W$999,15,0)</f>
        <v>0</v>
      </c>
      <c r="AA409" s="13">
        <f>VLOOKUP(D409,[1]Planilha2!$A$2:$W$999,16,0)</f>
        <v>0</v>
      </c>
    </row>
    <row r="410" spans="1:27" ht="29.1" customHeight="1" x14ac:dyDescent="0.2">
      <c r="A410" s="13">
        <v>397</v>
      </c>
      <c r="B410" s="13" t="s">
        <v>37</v>
      </c>
      <c r="C410" s="13" t="s">
        <v>90</v>
      </c>
      <c r="D410" s="14" t="s">
        <v>439</v>
      </c>
      <c r="E410" s="13" t="s">
        <v>40</v>
      </c>
      <c r="F410" s="13">
        <v>2303709</v>
      </c>
      <c r="G410" s="13">
        <f>VLOOKUP(D410,[1]Planilha2!$A$2:$W$999,2,0)</f>
        <v>4</v>
      </c>
      <c r="H410" s="13">
        <f>VLOOKUP(D410,[1]Planilha2!$A$2:$W$999,19,0)</f>
        <v>2</v>
      </c>
      <c r="I410" s="13">
        <f>VLOOKUP(D410,[1]Planilha2!$A$2:$W$999,20,0)</f>
        <v>4</v>
      </c>
      <c r="J410" s="13">
        <f>VLOOKUP(D410,[1]Planilha2!$A$2:$W$999,21,0)</f>
        <v>1</v>
      </c>
      <c r="K410" s="13">
        <v>0</v>
      </c>
      <c r="L410" s="13">
        <v>0</v>
      </c>
      <c r="M410" s="13">
        <f>VLOOKUP(D410,[1]Planilha2!$A$2:$W$999,17,0)</f>
        <v>0</v>
      </c>
      <c r="N410" s="13">
        <f>VLOOKUP(D410,[1]Planilha2!$A$2:$W$999,18,0)</f>
        <v>0</v>
      </c>
      <c r="O410" s="13">
        <f>VLOOKUP(D410,[1]Planilha2!$A$2:$W$999,4,0)</f>
        <v>0</v>
      </c>
      <c r="P410" s="13">
        <f>VLOOKUP(D410,[1]Planilha2!$A$2:$W$999,5,0)</f>
        <v>0</v>
      </c>
      <c r="Q410" s="13">
        <f>VLOOKUP(D410,[1]Planilha2!$A$2:$W$999,6,0)</f>
        <v>0</v>
      </c>
      <c r="R410" s="13">
        <f>VLOOKUP(D410,[1]Planilha2!$A$2:$W$999,7,0)</f>
        <v>1</v>
      </c>
      <c r="S410" s="13">
        <f>VLOOKUP(D410,[1]Planilha2!$A$2:$W$999,8,0)</f>
        <v>0</v>
      </c>
      <c r="T410" s="13">
        <f>VLOOKUP(D410,[1]Planilha2!$A$2:$W$999,9,0)</f>
        <v>0</v>
      </c>
      <c r="U410" s="13">
        <f>VLOOKUP(D410,[1]Planilha2!$A$2:$W$999,10,0)</f>
        <v>0</v>
      </c>
      <c r="V410" s="13">
        <f>VLOOKUP(D410,[1]Planilha2!$A$2:$W$999,11,0)</f>
        <v>0</v>
      </c>
      <c r="W410" s="13" t="e">
        <f>VLOOKUP(D410,[1]Planilha2!$A$2:$W$899,12,0)</f>
        <v>#N/A</v>
      </c>
      <c r="X410" s="13">
        <f>VLOOKUP(D410,[1]Planilha2!$A$2:$W$999,13,0)</f>
        <v>0</v>
      </c>
      <c r="Y410" s="13">
        <f>VLOOKUP(D410,[1]Planilha2!$A$2:$W$999,14,0)</f>
        <v>0</v>
      </c>
      <c r="Z410" s="13">
        <f>VLOOKUP(D410,[1]Planilha2!$A$2:$W$999,15,0)</f>
        <v>0</v>
      </c>
      <c r="AA410" s="13">
        <f>VLOOKUP(D410,[1]Planilha2!$A$2:$W$999,16,0)</f>
        <v>0</v>
      </c>
    </row>
    <row r="411" spans="1:27" ht="29.1" customHeight="1" x14ac:dyDescent="0.2">
      <c r="A411" s="13">
        <v>398</v>
      </c>
      <c r="B411" s="13" t="s">
        <v>440</v>
      </c>
      <c r="C411" s="13" t="s">
        <v>441</v>
      </c>
      <c r="D411" s="14" t="s">
        <v>442</v>
      </c>
      <c r="E411" s="13" t="s">
        <v>40</v>
      </c>
      <c r="F411" s="13">
        <v>2304400</v>
      </c>
      <c r="G411" s="13">
        <f>VLOOKUP(D411,[1]Planilha2!$A$2:$W$999,2,0)</f>
        <v>4.5</v>
      </c>
      <c r="H411" s="13">
        <f>VLOOKUP(D411,[1]Planilha2!$A$2:$W$999,19,0)</f>
        <v>3</v>
      </c>
      <c r="I411" s="13">
        <f>VLOOKUP(D411,[1]Planilha2!$A$2:$W$999,20,0)</f>
        <v>0</v>
      </c>
      <c r="J411" s="13">
        <f>VLOOKUP(D411,[1]Planilha2!$A$2:$W$999,21,0)</f>
        <v>1</v>
      </c>
      <c r="K411" s="13">
        <v>0</v>
      </c>
      <c r="L411" s="13">
        <v>0</v>
      </c>
      <c r="M411" s="13">
        <f>VLOOKUP(D411,[1]Planilha2!$A$2:$W$999,17,0)</f>
        <v>0</v>
      </c>
      <c r="N411" s="13">
        <f>VLOOKUP(D411,[1]Planilha2!$A$2:$W$999,18,0)</f>
        <v>0</v>
      </c>
      <c r="O411" s="13">
        <f>VLOOKUP(D411,[1]Planilha2!$A$2:$W$999,4,0)</f>
        <v>0</v>
      </c>
      <c r="P411" s="13">
        <f>VLOOKUP(D411,[1]Planilha2!$A$2:$W$999,5,0)</f>
        <v>0</v>
      </c>
      <c r="Q411" s="13">
        <f>VLOOKUP(D411,[1]Planilha2!$A$2:$W$999,6,0)</f>
        <v>0</v>
      </c>
      <c r="R411" s="13">
        <f>VLOOKUP(D411,[1]Planilha2!$A$2:$W$999,7,0)</f>
        <v>0</v>
      </c>
      <c r="S411" s="13">
        <f>VLOOKUP(D411,[1]Planilha2!$A$2:$W$999,8,0)</f>
        <v>0</v>
      </c>
      <c r="T411" s="13">
        <f>VLOOKUP(D411,[1]Planilha2!$A$2:$W$999,9,0)</f>
        <v>0</v>
      </c>
      <c r="U411" s="13">
        <f>VLOOKUP(D411,[1]Planilha2!$A$2:$W$999,10,0)</f>
        <v>0</v>
      </c>
      <c r="V411" s="13">
        <f>VLOOKUP(D411,[1]Planilha2!$A$2:$W$999,11,0)</f>
        <v>0</v>
      </c>
      <c r="W411" s="13">
        <f>VLOOKUP(D411,[1]Planilha2!$A$2:$W$899,12,0)</f>
        <v>0</v>
      </c>
      <c r="X411" s="13">
        <f>VLOOKUP(D411,[1]Planilha2!$A$2:$W$999,13,0)</f>
        <v>0</v>
      </c>
      <c r="Y411" s="13">
        <f>VLOOKUP(D411,[1]Planilha2!$A$2:$W$999,14,0)</f>
        <v>0</v>
      </c>
      <c r="Z411" s="13">
        <f>VLOOKUP(D411,[1]Planilha2!$A$2:$W$999,15,0)</f>
        <v>0</v>
      </c>
      <c r="AA411" s="13">
        <f>VLOOKUP(D411,[1]Planilha2!$A$2:$W$999,16,0)</f>
        <v>0</v>
      </c>
    </row>
    <row r="412" spans="1:27" ht="29.1" customHeight="1" x14ac:dyDescent="0.2">
      <c r="A412" s="13">
        <v>399</v>
      </c>
      <c r="B412" s="13" t="s">
        <v>440</v>
      </c>
      <c r="C412" s="13" t="s">
        <v>441</v>
      </c>
      <c r="D412" s="14" t="s">
        <v>443</v>
      </c>
      <c r="E412" s="13" t="s">
        <v>40</v>
      </c>
      <c r="F412" s="13">
        <v>2304400</v>
      </c>
      <c r="G412" s="13">
        <f>VLOOKUP(D412,[1]Planilha2!$A$2:$W$999,2,0)</f>
        <v>3</v>
      </c>
      <c r="H412" s="13">
        <f>VLOOKUP(D412,[1]Planilha2!$A$2:$W$999,19,0)</f>
        <v>2</v>
      </c>
      <c r="I412" s="13">
        <f>VLOOKUP(D412,[1]Planilha2!$A$2:$W$999,20,0)</f>
        <v>0</v>
      </c>
      <c r="J412" s="13">
        <f>VLOOKUP(D412,[1]Planilha2!$A$2:$W$999,21,0)</f>
        <v>1</v>
      </c>
      <c r="K412" s="13">
        <v>0</v>
      </c>
      <c r="L412" s="13">
        <v>0</v>
      </c>
      <c r="M412" s="13">
        <f>VLOOKUP(D412,[1]Planilha2!$A$2:$W$999,17,0)</f>
        <v>0</v>
      </c>
      <c r="N412" s="13">
        <f>VLOOKUP(D412,[1]Planilha2!$A$2:$W$999,18,0)</f>
        <v>0</v>
      </c>
      <c r="O412" s="13">
        <f>VLOOKUP(D412,[1]Planilha2!$A$2:$W$999,4,0)</f>
        <v>0</v>
      </c>
      <c r="P412" s="13">
        <f>VLOOKUP(D412,[1]Planilha2!$A$2:$W$999,5,0)</f>
        <v>0</v>
      </c>
      <c r="Q412" s="13">
        <f>VLOOKUP(D412,[1]Planilha2!$A$2:$W$999,6,0)</f>
        <v>0</v>
      </c>
      <c r="R412" s="13">
        <f>VLOOKUP(D412,[1]Planilha2!$A$2:$W$999,7,0)</f>
        <v>0</v>
      </c>
      <c r="S412" s="13">
        <f>VLOOKUP(D412,[1]Planilha2!$A$2:$W$999,8,0)</f>
        <v>0</v>
      </c>
      <c r="T412" s="13">
        <f>VLOOKUP(D412,[1]Planilha2!$A$2:$W$999,9,0)</f>
        <v>0</v>
      </c>
      <c r="U412" s="13">
        <f>VLOOKUP(D412,[1]Planilha2!$A$2:$W$999,10,0)</f>
        <v>0</v>
      </c>
      <c r="V412" s="13">
        <f>VLOOKUP(D412,[1]Planilha2!$A$2:$W$999,11,0)</f>
        <v>0</v>
      </c>
      <c r="W412" s="13">
        <f>VLOOKUP(D412,[1]Planilha2!$A$2:$W$899,12,0)</f>
        <v>0</v>
      </c>
      <c r="X412" s="13">
        <f>VLOOKUP(D412,[1]Planilha2!$A$2:$W$999,13,0)</f>
        <v>0</v>
      </c>
      <c r="Y412" s="13">
        <f>VLOOKUP(D412,[1]Planilha2!$A$2:$W$999,14,0)</f>
        <v>0</v>
      </c>
      <c r="Z412" s="13">
        <f>VLOOKUP(D412,[1]Planilha2!$A$2:$W$999,15,0)</f>
        <v>0</v>
      </c>
      <c r="AA412" s="13">
        <f>VLOOKUP(D412,[1]Planilha2!$A$2:$W$999,16,0)</f>
        <v>0</v>
      </c>
    </row>
    <row r="413" spans="1:27" ht="29.1" customHeight="1" x14ac:dyDescent="0.2">
      <c r="A413" s="13">
        <v>400</v>
      </c>
      <c r="B413" s="13" t="s">
        <v>440</v>
      </c>
      <c r="C413" s="13" t="s">
        <v>441</v>
      </c>
      <c r="D413" s="14" t="s">
        <v>444</v>
      </c>
      <c r="E413" s="13" t="s">
        <v>40</v>
      </c>
      <c r="F413" s="13">
        <v>2304400</v>
      </c>
      <c r="G413" s="13">
        <f>VLOOKUP(D413,[1]Planilha2!$A$2:$W$999,2,0)</f>
        <v>3</v>
      </c>
      <c r="H413" s="13">
        <f>VLOOKUP(D413,[1]Planilha2!$A$2:$W$999,19,0)</f>
        <v>2</v>
      </c>
      <c r="I413" s="13">
        <f>VLOOKUP(D413,[1]Planilha2!$A$2:$W$999,20,0)</f>
        <v>0</v>
      </c>
      <c r="J413" s="13">
        <f>VLOOKUP(D413,[1]Planilha2!$A$2:$W$999,21,0)</f>
        <v>0</v>
      </c>
      <c r="K413" s="13">
        <v>0</v>
      </c>
      <c r="L413" s="13">
        <v>0</v>
      </c>
      <c r="M413" s="13">
        <f>VLOOKUP(D413,[1]Planilha2!$A$2:$W$999,17,0)</f>
        <v>0</v>
      </c>
      <c r="N413" s="13">
        <f>VLOOKUP(D413,[1]Planilha2!$A$2:$W$999,18,0)</f>
        <v>0</v>
      </c>
      <c r="O413" s="13">
        <f>VLOOKUP(D413,[1]Planilha2!$A$2:$W$999,4,0)</f>
        <v>0</v>
      </c>
      <c r="P413" s="13">
        <f>VLOOKUP(D413,[1]Planilha2!$A$2:$W$999,5,0)</f>
        <v>0</v>
      </c>
      <c r="Q413" s="13">
        <f>VLOOKUP(D413,[1]Planilha2!$A$2:$W$999,6,0)</f>
        <v>0</v>
      </c>
      <c r="R413" s="13">
        <f>VLOOKUP(D413,[1]Planilha2!$A$2:$W$999,7,0)</f>
        <v>0</v>
      </c>
      <c r="S413" s="13">
        <f>VLOOKUP(D413,[1]Planilha2!$A$2:$W$999,8,0)</f>
        <v>0</v>
      </c>
      <c r="T413" s="13">
        <f>VLOOKUP(D413,[1]Planilha2!$A$2:$W$999,9,0)</f>
        <v>0</v>
      </c>
      <c r="U413" s="13">
        <f>VLOOKUP(D413,[1]Planilha2!$A$2:$W$999,10,0)</f>
        <v>0</v>
      </c>
      <c r="V413" s="13">
        <f>VLOOKUP(D413,[1]Planilha2!$A$2:$W$999,11,0)</f>
        <v>1</v>
      </c>
      <c r="W413" s="13">
        <f>VLOOKUP(D413,[1]Planilha2!$A$2:$W$899,12,0)</f>
        <v>0</v>
      </c>
      <c r="X413" s="13">
        <f>VLOOKUP(D413,[1]Planilha2!$A$2:$W$999,13,0)</f>
        <v>0</v>
      </c>
      <c r="Y413" s="13">
        <f>VLOOKUP(D413,[1]Planilha2!$A$2:$W$999,14,0)</f>
        <v>0</v>
      </c>
      <c r="Z413" s="13">
        <f>VLOOKUP(D413,[1]Planilha2!$A$2:$W$999,15,0)</f>
        <v>0</v>
      </c>
      <c r="AA413" s="13">
        <f>VLOOKUP(D413,[1]Planilha2!$A$2:$W$999,16,0)</f>
        <v>0</v>
      </c>
    </row>
    <row r="414" spans="1:27" ht="29.1" customHeight="1" x14ac:dyDescent="0.2">
      <c r="A414" s="13">
        <v>401</v>
      </c>
      <c r="B414" s="13" t="s">
        <v>440</v>
      </c>
      <c r="C414" s="13" t="s">
        <v>441</v>
      </c>
      <c r="D414" s="14" t="s">
        <v>445</v>
      </c>
      <c r="E414" s="13" t="s">
        <v>40</v>
      </c>
      <c r="F414" s="13">
        <v>2304400</v>
      </c>
      <c r="G414" s="13">
        <f>VLOOKUP(D414,[1]Planilha2!$A$2:$W$999,2,0)</f>
        <v>4.5</v>
      </c>
      <c r="H414" s="13">
        <f>VLOOKUP(D414,[1]Planilha2!$A$2:$W$999,19,0)</f>
        <v>3</v>
      </c>
      <c r="I414" s="13">
        <f>VLOOKUP(D414,[1]Planilha2!$A$2:$W$999,20,0)</f>
        <v>1</v>
      </c>
      <c r="J414" s="13">
        <f>VLOOKUP(D414,[1]Planilha2!$A$2:$W$999,21,0)</f>
        <v>1</v>
      </c>
      <c r="K414" s="13">
        <v>0</v>
      </c>
      <c r="L414" s="13">
        <v>0</v>
      </c>
      <c r="M414" s="13">
        <f>VLOOKUP(D414,[1]Planilha2!$A$2:$W$999,17,0)</f>
        <v>0</v>
      </c>
      <c r="N414" s="13">
        <f>VLOOKUP(D414,[1]Planilha2!$A$2:$W$999,18,0)</f>
        <v>0</v>
      </c>
      <c r="O414" s="13">
        <f>VLOOKUP(D414,[1]Planilha2!$A$2:$W$999,4,0)</f>
        <v>0</v>
      </c>
      <c r="P414" s="13">
        <f>VLOOKUP(D414,[1]Planilha2!$A$2:$W$999,5,0)</f>
        <v>0</v>
      </c>
      <c r="Q414" s="13">
        <f>VLOOKUP(D414,[1]Planilha2!$A$2:$W$999,6,0)</f>
        <v>0</v>
      </c>
      <c r="R414" s="13">
        <f>VLOOKUP(D414,[1]Planilha2!$A$2:$W$999,7,0)</f>
        <v>0</v>
      </c>
      <c r="S414" s="13">
        <f>VLOOKUP(D414,[1]Planilha2!$A$2:$W$999,8,0)</f>
        <v>0</v>
      </c>
      <c r="T414" s="13">
        <f>VLOOKUP(D414,[1]Planilha2!$A$2:$W$999,9,0)</f>
        <v>0</v>
      </c>
      <c r="U414" s="13">
        <f>VLOOKUP(D414,[1]Planilha2!$A$2:$W$999,10,0)</f>
        <v>0</v>
      </c>
      <c r="V414" s="13">
        <f>VLOOKUP(D414,[1]Planilha2!$A$2:$W$999,11,0)</f>
        <v>0</v>
      </c>
      <c r="W414" s="13">
        <f>VLOOKUP(D414,[1]Planilha2!$A$2:$W$899,12,0)</f>
        <v>0</v>
      </c>
      <c r="X414" s="13">
        <f>VLOOKUP(D414,[1]Planilha2!$A$2:$W$999,13,0)</f>
        <v>0</v>
      </c>
      <c r="Y414" s="13">
        <f>VLOOKUP(D414,[1]Planilha2!$A$2:$W$999,14,0)</f>
        <v>0</v>
      </c>
      <c r="Z414" s="13">
        <f>VLOOKUP(D414,[1]Planilha2!$A$2:$W$999,15,0)</f>
        <v>0</v>
      </c>
      <c r="AA414" s="13">
        <f>VLOOKUP(D414,[1]Planilha2!$A$2:$W$999,16,0)</f>
        <v>0</v>
      </c>
    </row>
    <row r="415" spans="1:27" ht="29.1" customHeight="1" x14ac:dyDescent="0.2">
      <c r="A415" s="13">
        <v>402</v>
      </c>
      <c r="B415" s="13" t="s">
        <v>440</v>
      </c>
      <c r="C415" s="13" t="s">
        <v>441</v>
      </c>
      <c r="D415" s="14" t="s">
        <v>446</v>
      </c>
      <c r="E415" s="13" t="s">
        <v>40</v>
      </c>
      <c r="F415" s="13">
        <v>2304400</v>
      </c>
      <c r="G415" s="13">
        <f>VLOOKUP(D415,[1]Planilha2!$A$2:$W$999,2,0)</f>
        <v>3</v>
      </c>
      <c r="H415" s="13">
        <f>VLOOKUP(D415,[1]Planilha2!$A$2:$W$999,19,0)</f>
        <v>2</v>
      </c>
      <c r="I415" s="13">
        <f>VLOOKUP(D415,[1]Planilha2!$A$2:$W$999,20,0)</f>
        <v>0</v>
      </c>
      <c r="J415" s="13">
        <f>VLOOKUP(D415,[1]Planilha2!$A$2:$W$999,21,0)</f>
        <v>0</v>
      </c>
      <c r="K415" s="13">
        <v>0</v>
      </c>
      <c r="L415" s="13">
        <v>0</v>
      </c>
      <c r="M415" s="13">
        <f>VLOOKUP(D415,[1]Planilha2!$A$2:$W$999,17,0)</f>
        <v>0</v>
      </c>
      <c r="N415" s="13">
        <f>VLOOKUP(D415,[1]Planilha2!$A$2:$W$999,18,0)</f>
        <v>0</v>
      </c>
      <c r="O415" s="13">
        <f>VLOOKUP(D415,[1]Planilha2!$A$2:$W$999,4,0)</f>
        <v>0</v>
      </c>
      <c r="P415" s="13">
        <f>VLOOKUP(D415,[1]Planilha2!$A$2:$W$999,5,0)</f>
        <v>0</v>
      </c>
      <c r="Q415" s="13">
        <f>VLOOKUP(D415,[1]Planilha2!$A$2:$W$999,6,0)</f>
        <v>0</v>
      </c>
      <c r="R415" s="13">
        <f>VLOOKUP(D415,[1]Planilha2!$A$2:$W$999,7,0)</f>
        <v>0</v>
      </c>
      <c r="S415" s="13">
        <f>VLOOKUP(D415,[1]Planilha2!$A$2:$W$999,8,0)</f>
        <v>0</v>
      </c>
      <c r="T415" s="13">
        <f>VLOOKUP(D415,[1]Planilha2!$A$2:$W$999,9,0)</f>
        <v>0</v>
      </c>
      <c r="U415" s="13">
        <f>VLOOKUP(D415,[1]Planilha2!$A$2:$W$999,10,0)</f>
        <v>0</v>
      </c>
      <c r="V415" s="13">
        <f>VLOOKUP(D415,[1]Planilha2!$A$2:$W$999,11,0)</f>
        <v>1</v>
      </c>
      <c r="W415" s="13">
        <f>VLOOKUP(D415,[1]Planilha2!$A$2:$W$899,12,0)</f>
        <v>0</v>
      </c>
      <c r="X415" s="13">
        <f>VLOOKUP(D415,[1]Planilha2!$A$2:$W$999,13,0)</f>
        <v>0</v>
      </c>
      <c r="Y415" s="13">
        <f>VLOOKUP(D415,[1]Planilha2!$A$2:$W$999,14,0)</f>
        <v>0</v>
      </c>
      <c r="Z415" s="13">
        <f>VLOOKUP(D415,[1]Planilha2!$A$2:$W$999,15,0)</f>
        <v>0</v>
      </c>
      <c r="AA415" s="13">
        <f>VLOOKUP(D415,[1]Planilha2!$A$2:$W$999,16,0)</f>
        <v>0</v>
      </c>
    </row>
    <row r="416" spans="1:27" ht="29.1" customHeight="1" x14ac:dyDescent="0.2">
      <c r="A416" s="13">
        <v>403</v>
      </c>
      <c r="B416" s="13" t="s">
        <v>440</v>
      </c>
      <c r="C416" s="13" t="s">
        <v>441</v>
      </c>
      <c r="D416" s="14" t="s">
        <v>447</v>
      </c>
      <c r="E416" s="13" t="s">
        <v>40</v>
      </c>
      <c r="F416" s="13">
        <v>2304400</v>
      </c>
      <c r="G416" s="13">
        <f>VLOOKUP(D416,[1]Planilha2!$A$2:$W$999,2,0)</f>
        <v>3</v>
      </c>
      <c r="H416" s="13">
        <f>VLOOKUP(D416,[1]Planilha2!$A$2:$W$999,19,0)</f>
        <v>2</v>
      </c>
      <c r="I416" s="13">
        <f>VLOOKUP(D416,[1]Planilha2!$A$2:$W$999,20,0)</f>
        <v>0</v>
      </c>
      <c r="J416" s="13">
        <f>VLOOKUP(D416,[1]Planilha2!$A$2:$W$999,21,0)</f>
        <v>0</v>
      </c>
      <c r="K416" s="13">
        <v>0</v>
      </c>
      <c r="L416" s="13">
        <v>0</v>
      </c>
      <c r="M416" s="13">
        <f>VLOOKUP(D416,[1]Planilha2!$A$2:$W$999,17,0)</f>
        <v>0</v>
      </c>
      <c r="N416" s="13">
        <f>VLOOKUP(D416,[1]Planilha2!$A$2:$W$999,18,0)</f>
        <v>0</v>
      </c>
      <c r="O416" s="13">
        <f>VLOOKUP(D416,[1]Planilha2!$A$2:$W$999,4,0)</f>
        <v>0</v>
      </c>
      <c r="P416" s="13">
        <f>VLOOKUP(D416,[1]Planilha2!$A$2:$W$999,5,0)</f>
        <v>0</v>
      </c>
      <c r="Q416" s="13">
        <f>VLOOKUP(D416,[1]Planilha2!$A$2:$W$999,6,0)</f>
        <v>0</v>
      </c>
      <c r="R416" s="13">
        <f>VLOOKUP(D416,[1]Planilha2!$A$2:$W$999,7,0)</f>
        <v>0</v>
      </c>
      <c r="S416" s="13">
        <f>VLOOKUP(D416,[1]Planilha2!$A$2:$W$999,8,0)</f>
        <v>0</v>
      </c>
      <c r="T416" s="13">
        <f>VLOOKUP(D416,[1]Planilha2!$A$2:$W$999,9,0)</f>
        <v>0</v>
      </c>
      <c r="U416" s="13">
        <f>VLOOKUP(D416,[1]Planilha2!$A$2:$W$999,10,0)</f>
        <v>0</v>
      </c>
      <c r="V416" s="13">
        <f>VLOOKUP(D416,[1]Planilha2!$A$2:$W$999,11,0)</f>
        <v>1</v>
      </c>
      <c r="W416" s="13">
        <f>VLOOKUP(D416,[1]Planilha2!$A$2:$W$899,12,0)</f>
        <v>0</v>
      </c>
      <c r="X416" s="13">
        <f>VLOOKUP(D416,[1]Planilha2!$A$2:$W$999,13,0)</f>
        <v>0</v>
      </c>
      <c r="Y416" s="13">
        <f>VLOOKUP(D416,[1]Planilha2!$A$2:$W$999,14,0)</f>
        <v>0</v>
      </c>
      <c r="Z416" s="13">
        <f>VLOOKUP(D416,[1]Planilha2!$A$2:$W$999,15,0)</f>
        <v>0</v>
      </c>
      <c r="AA416" s="13">
        <f>VLOOKUP(D416,[1]Planilha2!$A$2:$W$999,16,0)</f>
        <v>0</v>
      </c>
    </row>
    <row r="417" spans="1:27" ht="29.1" customHeight="1" x14ac:dyDescent="0.2">
      <c r="A417" s="13">
        <v>404</v>
      </c>
      <c r="B417" s="13" t="s">
        <v>440</v>
      </c>
      <c r="C417" s="13" t="s">
        <v>441</v>
      </c>
      <c r="D417" s="14" t="s">
        <v>448</v>
      </c>
      <c r="E417" s="13" t="s">
        <v>40</v>
      </c>
      <c r="F417" s="13">
        <v>2304400</v>
      </c>
      <c r="G417" s="13">
        <f>VLOOKUP(D417,[1]Planilha2!$A$2:$W$999,2,0)</f>
        <v>4.5</v>
      </c>
      <c r="H417" s="13">
        <f>VLOOKUP(D417,[1]Planilha2!$A$2:$W$999,19,0)</f>
        <v>3</v>
      </c>
      <c r="I417" s="13">
        <f>VLOOKUP(D417,[1]Planilha2!$A$2:$W$999,20,0)</f>
        <v>0</v>
      </c>
      <c r="J417" s="13">
        <f>VLOOKUP(D417,[1]Planilha2!$A$2:$W$999,21,0)</f>
        <v>0</v>
      </c>
      <c r="K417" s="13">
        <v>0</v>
      </c>
      <c r="L417" s="13">
        <v>0</v>
      </c>
      <c r="M417" s="13">
        <f>VLOOKUP(D417,[1]Planilha2!$A$2:$W$999,17,0)</f>
        <v>0</v>
      </c>
      <c r="N417" s="13">
        <f>VLOOKUP(D417,[1]Planilha2!$A$2:$W$999,18,0)</f>
        <v>0</v>
      </c>
      <c r="O417" s="13">
        <f>VLOOKUP(D417,[1]Planilha2!$A$2:$W$999,4,0)</f>
        <v>0</v>
      </c>
      <c r="P417" s="13">
        <f>VLOOKUP(D417,[1]Planilha2!$A$2:$W$999,5,0)</f>
        <v>0</v>
      </c>
      <c r="Q417" s="13">
        <f>VLOOKUP(D417,[1]Planilha2!$A$2:$W$999,6,0)</f>
        <v>0</v>
      </c>
      <c r="R417" s="13">
        <f>VLOOKUP(D417,[1]Planilha2!$A$2:$W$999,7,0)</f>
        <v>0</v>
      </c>
      <c r="S417" s="13">
        <f>VLOOKUP(D417,[1]Planilha2!$A$2:$W$999,8,0)</f>
        <v>0</v>
      </c>
      <c r="T417" s="13">
        <f>VLOOKUP(D417,[1]Planilha2!$A$2:$W$999,9,0)</f>
        <v>0</v>
      </c>
      <c r="U417" s="13">
        <f>VLOOKUP(D417,[1]Planilha2!$A$2:$W$999,10,0)</f>
        <v>0</v>
      </c>
      <c r="V417" s="13">
        <f>VLOOKUP(D417,[1]Planilha2!$A$2:$W$999,11,0)</f>
        <v>1</v>
      </c>
      <c r="W417" s="13">
        <f>VLOOKUP(D417,[1]Planilha2!$A$2:$W$899,12,0)</f>
        <v>0</v>
      </c>
      <c r="X417" s="13">
        <f>VLOOKUP(D417,[1]Planilha2!$A$2:$W$999,13,0)</f>
        <v>0</v>
      </c>
      <c r="Y417" s="13">
        <f>VLOOKUP(D417,[1]Planilha2!$A$2:$W$999,14,0)</f>
        <v>0</v>
      </c>
      <c r="Z417" s="13">
        <f>VLOOKUP(D417,[1]Planilha2!$A$2:$W$999,15,0)</f>
        <v>0</v>
      </c>
      <c r="AA417" s="13">
        <f>VLOOKUP(D417,[1]Planilha2!$A$2:$W$999,16,0)</f>
        <v>0</v>
      </c>
    </row>
    <row r="418" spans="1:27" ht="29.1" customHeight="1" x14ac:dyDescent="0.2">
      <c r="A418" s="13">
        <v>405</v>
      </c>
      <c r="B418" s="13" t="s">
        <v>440</v>
      </c>
      <c r="C418" s="13" t="s">
        <v>441</v>
      </c>
      <c r="D418" s="14" t="s">
        <v>449</v>
      </c>
      <c r="E418" s="13" t="s">
        <v>40</v>
      </c>
      <c r="F418" s="13">
        <v>2304400</v>
      </c>
      <c r="G418" s="13">
        <f>VLOOKUP(D418,[1]Planilha2!$A$2:$W$999,2,0)</f>
        <v>3</v>
      </c>
      <c r="H418" s="13">
        <f>VLOOKUP(D418,[1]Planilha2!$A$2:$W$999,19,0)</f>
        <v>1</v>
      </c>
      <c r="I418" s="13">
        <f>VLOOKUP(D418,[1]Planilha2!$A$2:$W$999,20,0)</f>
        <v>1</v>
      </c>
      <c r="J418" s="13">
        <f>VLOOKUP(D418,[1]Planilha2!$A$2:$W$999,21,0)</f>
        <v>1</v>
      </c>
      <c r="K418" s="13">
        <v>0</v>
      </c>
      <c r="L418" s="13">
        <v>0</v>
      </c>
      <c r="M418" s="13">
        <f>VLOOKUP(D418,[1]Planilha2!$A$2:$W$999,17,0)</f>
        <v>0</v>
      </c>
      <c r="N418" s="13">
        <f>VLOOKUP(D418,[1]Planilha2!$A$2:$W$999,18,0)</f>
        <v>0</v>
      </c>
      <c r="O418" s="13">
        <f>VLOOKUP(D418,[1]Planilha2!$A$2:$W$999,4,0)</f>
        <v>0</v>
      </c>
      <c r="P418" s="13">
        <f>VLOOKUP(D418,[1]Planilha2!$A$2:$W$999,5,0)</f>
        <v>0</v>
      </c>
      <c r="Q418" s="13">
        <f>VLOOKUP(D418,[1]Planilha2!$A$2:$W$999,6,0)</f>
        <v>0</v>
      </c>
      <c r="R418" s="13">
        <f>VLOOKUP(D418,[1]Planilha2!$A$2:$W$999,7,0)</f>
        <v>0</v>
      </c>
      <c r="S418" s="13">
        <f>VLOOKUP(D418,[1]Planilha2!$A$2:$W$999,8,0)</f>
        <v>0</v>
      </c>
      <c r="T418" s="13">
        <f>VLOOKUP(D418,[1]Planilha2!$A$2:$W$999,9,0)</f>
        <v>0</v>
      </c>
      <c r="U418" s="13">
        <f>VLOOKUP(D418,[1]Planilha2!$A$2:$W$999,10,0)</f>
        <v>0</v>
      </c>
      <c r="V418" s="13">
        <f>VLOOKUP(D418,[1]Planilha2!$A$2:$W$999,11,0)</f>
        <v>0</v>
      </c>
      <c r="W418" s="13">
        <f>VLOOKUP(D418,[1]Planilha2!$A$2:$W$899,12,0)</f>
        <v>0</v>
      </c>
      <c r="X418" s="13">
        <f>VLOOKUP(D418,[1]Planilha2!$A$2:$W$999,13,0)</f>
        <v>0</v>
      </c>
      <c r="Y418" s="13">
        <f>VLOOKUP(D418,[1]Planilha2!$A$2:$W$999,14,0)</f>
        <v>0</v>
      </c>
      <c r="Z418" s="13">
        <f>VLOOKUP(D418,[1]Planilha2!$A$2:$W$999,15,0)</f>
        <v>0</v>
      </c>
      <c r="AA418" s="13">
        <f>VLOOKUP(D418,[1]Planilha2!$A$2:$W$999,16,0)</f>
        <v>0</v>
      </c>
    </row>
    <row r="419" spans="1:27" ht="29.1" customHeight="1" x14ac:dyDescent="0.2">
      <c r="A419" s="13">
        <v>406</v>
      </c>
      <c r="B419" s="13" t="s">
        <v>440</v>
      </c>
      <c r="C419" s="13" t="s">
        <v>441</v>
      </c>
      <c r="D419" s="14" t="s">
        <v>450</v>
      </c>
      <c r="E419" s="13" t="s">
        <v>40</v>
      </c>
      <c r="F419" s="13">
        <v>2304400</v>
      </c>
      <c r="G419" s="13">
        <f>VLOOKUP(D419,[1]Planilha2!$A$2:$W$999,2,0)</f>
        <v>3</v>
      </c>
      <c r="H419" s="13">
        <f>VLOOKUP(D419,[1]Planilha2!$A$2:$W$999,19,0)</f>
        <v>2</v>
      </c>
      <c r="I419" s="13">
        <f>VLOOKUP(D419,[1]Planilha2!$A$2:$W$999,20,0)</f>
        <v>0</v>
      </c>
      <c r="J419" s="13">
        <f>VLOOKUP(D419,[1]Planilha2!$A$2:$W$999,21,0)</f>
        <v>0</v>
      </c>
      <c r="K419" s="13">
        <v>0</v>
      </c>
      <c r="L419" s="13">
        <v>0</v>
      </c>
      <c r="M419" s="13">
        <f>VLOOKUP(D419,[1]Planilha2!$A$2:$W$999,17,0)</f>
        <v>0</v>
      </c>
      <c r="N419" s="13">
        <f>VLOOKUP(D419,[1]Planilha2!$A$2:$W$999,18,0)</f>
        <v>0</v>
      </c>
      <c r="O419" s="13">
        <f>VLOOKUP(D419,[1]Planilha2!$A$2:$W$999,4,0)</f>
        <v>0</v>
      </c>
      <c r="P419" s="13">
        <f>VLOOKUP(D419,[1]Planilha2!$A$2:$W$999,5,0)</f>
        <v>0</v>
      </c>
      <c r="Q419" s="13">
        <f>VLOOKUP(D419,[1]Planilha2!$A$2:$W$999,6,0)</f>
        <v>0</v>
      </c>
      <c r="R419" s="13">
        <f>VLOOKUP(D419,[1]Planilha2!$A$2:$W$999,7,0)</f>
        <v>0</v>
      </c>
      <c r="S419" s="13">
        <f>VLOOKUP(D419,[1]Planilha2!$A$2:$W$999,8,0)</f>
        <v>0</v>
      </c>
      <c r="T419" s="13">
        <f>VLOOKUP(D419,[1]Planilha2!$A$2:$W$999,9,0)</f>
        <v>0</v>
      </c>
      <c r="U419" s="13">
        <f>VLOOKUP(D419,[1]Planilha2!$A$2:$W$999,10,0)</f>
        <v>0</v>
      </c>
      <c r="V419" s="13">
        <f>VLOOKUP(D419,[1]Planilha2!$A$2:$W$999,11,0)</f>
        <v>1</v>
      </c>
      <c r="W419" s="13">
        <f>VLOOKUP(D419,[1]Planilha2!$A$2:$W$899,12,0)</f>
        <v>0</v>
      </c>
      <c r="X419" s="13">
        <f>VLOOKUP(D419,[1]Planilha2!$A$2:$W$999,13,0)</f>
        <v>0</v>
      </c>
      <c r="Y419" s="13">
        <f>VLOOKUP(D419,[1]Planilha2!$A$2:$W$999,14,0)</f>
        <v>0</v>
      </c>
      <c r="Z419" s="13">
        <f>VLOOKUP(D419,[1]Planilha2!$A$2:$W$999,15,0)</f>
        <v>0</v>
      </c>
      <c r="AA419" s="13">
        <f>VLOOKUP(D419,[1]Planilha2!$A$2:$W$999,16,0)</f>
        <v>0</v>
      </c>
    </row>
    <row r="420" spans="1:27" ht="29.1" customHeight="1" x14ac:dyDescent="0.2">
      <c r="A420" s="13">
        <v>407</v>
      </c>
      <c r="B420" s="13" t="s">
        <v>440</v>
      </c>
      <c r="C420" s="13" t="s">
        <v>441</v>
      </c>
      <c r="D420" s="14" t="s">
        <v>451</v>
      </c>
      <c r="E420" s="13" t="s">
        <v>40</v>
      </c>
      <c r="F420" s="13">
        <v>2304400</v>
      </c>
      <c r="G420" s="13">
        <f>VLOOKUP(D420,[1]Planilha2!$A$2:$W$999,2,0)</f>
        <v>3</v>
      </c>
      <c r="H420" s="13">
        <f>VLOOKUP(D420,[1]Planilha2!$A$2:$W$999,19,0)</f>
        <v>2</v>
      </c>
      <c r="I420" s="13">
        <f>VLOOKUP(D420,[1]Planilha2!$A$2:$W$999,20,0)</f>
        <v>0</v>
      </c>
      <c r="J420" s="13">
        <f>VLOOKUP(D420,[1]Planilha2!$A$2:$W$999,21,0)</f>
        <v>1</v>
      </c>
      <c r="K420" s="13">
        <v>0</v>
      </c>
      <c r="L420" s="13">
        <v>0</v>
      </c>
      <c r="M420" s="13">
        <f>VLOOKUP(D420,[1]Planilha2!$A$2:$W$999,17,0)</f>
        <v>0</v>
      </c>
      <c r="N420" s="13">
        <f>VLOOKUP(D420,[1]Planilha2!$A$2:$W$999,18,0)</f>
        <v>0</v>
      </c>
      <c r="O420" s="13">
        <f>VLOOKUP(D420,[1]Planilha2!$A$2:$W$999,4,0)</f>
        <v>0</v>
      </c>
      <c r="P420" s="13">
        <f>VLOOKUP(D420,[1]Planilha2!$A$2:$W$999,5,0)</f>
        <v>0</v>
      </c>
      <c r="Q420" s="13">
        <f>VLOOKUP(D420,[1]Planilha2!$A$2:$W$999,6,0)</f>
        <v>0</v>
      </c>
      <c r="R420" s="13">
        <f>VLOOKUP(D420,[1]Planilha2!$A$2:$W$999,7,0)</f>
        <v>0</v>
      </c>
      <c r="S420" s="13">
        <f>VLOOKUP(D420,[1]Planilha2!$A$2:$W$999,8,0)</f>
        <v>0</v>
      </c>
      <c r="T420" s="13">
        <f>VLOOKUP(D420,[1]Planilha2!$A$2:$W$999,9,0)</f>
        <v>0</v>
      </c>
      <c r="U420" s="13">
        <f>VLOOKUP(D420,[1]Planilha2!$A$2:$W$999,10,0)</f>
        <v>0</v>
      </c>
      <c r="V420" s="13">
        <f>VLOOKUP(D420,[1]Planilha2!$A$2:$W$999,11,0)</f>
        <v>0</v>
      </c>
      <c r="W420" s="13">
        <f>VLOOKUP(D420,[1]Planilha2!$A$2:$W$899,12,0)</f>
        <v>0</v>
      </c>
      <c r="X420" s="13">
        <f>VLOOKUP(D420,[1]Planilha2!$A$2:$W$999,13,0)</f>
        <v>0</v>
      </c>
      <c r="Y420" s="13">
        <f>VLOOKUP(D420,[1]Planilha2!$A$2:$W$999,14,0)</f>
        <v>0</v>
      </c>
      <c r="Z420" s="13">
        <f>VLOOKUP(D420,[1]Planilha2!$A$2:$W$999,15,0)</f>
        <v>0</v>
      </c>
      <c r="AA420" s="13">
        <f>VLOOKUP(D420,[1]Planilha2!$A$2:$W$999,16,0)</f>
        <v>0</v>
      </c>
    </row>
    <row r="421" spans="1:27" ht="29.1" customHeight="1" x14ac:dyDescent="0.2">
      <c r="A421" s="13">
        <v>408</v>
      </c>
      <c r="B421" s="13" t="s">
        <v>440</v>
      </c>
      <c r="C421" s="13" t="s">
        <v>452</v>
      </c>
      <c r="D421" s="14" t="s">
        <v>453</v>
      </c>
      <c r="E421" s="13" t="s">
        <v>40</v>
      </c>
      <c r="F421" s="13">
        <v>2304400</v>
      </c>
      <c r="G421" s="13" t="s">
        <v>89</v>
      </c>
      <c r="H421" s="13">
        <f>VLOOKUP(D421,[1]Planilha2!$A$2:$W$999,19,0)</f>
        <v>2</v>
      </c>
      <c r="I421" s="13">
        <f>VLOOKUP(D421,[1]Planilha2!$A$2:$W$999,20,0)</f>
        <v>0</v>
      </c>
      <c r="J421" s="13">
        <f>VLOOKUP(D421,[1]Planilha2!$A$2:$W$999,21,0)</f>
        <v>0</v>
      </c>
      <c r="K421" s="13">
        <v>0</v>
      </c>
      <c r="L421" s="13">
        <v>0</v>
      </c>
      <c r="M421" s="13">
        <f>VLOOKUP(D421,[1]Planilha2!$A$2:$W$999,17,0)</f>
        <v>0</v>
      </c>
      <c r="N421" s="13">
        <f>VLOOKUP(D421,[1]Planilha2!$A$2:$W$999,18,0)</f>
        <v>0</v>
      </c>
      <c r="O421" s="13">
        <f>VLOOKUP(D421,[1]Planilha2!$A$2:$W$999,4,0)</f>
        <v>0</v>
      </c>
      <c r="P421" s="13">
        <f>VLOOKUP(D421,[1]Planilha2!$A$2:$W$999,5,0)</f>
        <v>0</v>
      </c>
      <c r="Q421" s="13">
        <f>VLOOKUP(D421,[1]Planilha2!$A$2:$W$999,6,0)</f>
        <v>0</v>
      </c>
      <c r="R421" s="13">
        <f>VLOOKUP(D421,[1]Planilha2!$A$2:$W$999,7,0)</f>
        <v>0</v>
      </c>
      <c r="S421" s="13">
        <f>VLOOKUP(D421,[1]Planilha2!$A$2:$W$999,8,0)</f>
        <v>0</v>
      </c>
      <c r="T421" s="13">
        <f>VLOOKUP(D421,[1]Planilha2!$A$2:$W$999,9,0)</f>
        <v>0</v>
      </c>
      <c r="U421" s="13">
        <f>VLOOKUP(D421,[1]Planilha2!$A$2:$W$999,10,0)</f>
        <v>0</v>
      </c>
      <c r="V421" s="13">
        <f>VLOOKUP(D421,[1]Planilha2!$A$2:$W$999,11,0)</f>
        <v>0</v>
      </c>
      <c r="W421" s="13">
        <f>VLOOKUP(D421,[1]Planilha2!$A$2:$W$899,12,0)</f>
        <v>0</v>
      </c>
      <c r="X421" s="13">
        <f>VLOOKUP(D421,[1]Planilha2!$A$2:$W$999,13,0)</f>
        <v>0</v>
      </c>
      <c r="Y421" s="13">
        <f>VLOOKUP(D421,[1]Planilha2!$A$2:$W$999,14,0)</f>
        <v>0</v>
      </c>
      <c r="Z421" s="13">
        <f>VLOOKUP(D421,[1]Planilha2!$A$2:$W$999,15,0)</f>
        <v>0</v>
      </c>
      <c r="AA421" s="13">
        <f>VLOOKUP(D421,[1]Planilha2!$A$2:$W$999,16,0)</f>
        <v>0</v>
      </c>
    </row>
    <row r="422" spans="1:27" ht="29.1" customHeight="1" x14ac:dyDescent="0.2">
      <c r="A422" s="13">
        <v>409</v>
      </c>
      <c r="B422" s="13" t="s">
        <v>440</v>
      </c>
      <c r="C422" s="13" t="s">
        <v>452</v>
      </c>
      <c r="D422" s="14" t="s">
        <v>454</v>
      </c>
      <c r="E422" s="13" t="s">
        <v>40</v>
      </c>
      <c r="F422" s="13">
        <v>2304400</v>
      </c>
      <c r="G422" s="13" t="s">
        <v>89</v>
      </c>
      <c r="H422" s="13">
        <f>VLOOKUP(D422,[1]Planilha2!$A$2:$W$999,19,0)</f>
        <v>0</v>
      </c>
      <c r="I422" s="13">
        <f>VLOOKUP(D422,[1]Planilha2!$A$2:$W$999,20,0)</f>
        <v>0</v>
      </c>
      <c r="J422" s="13">
        <f>VLOOKUP(D422,[1]Planilha2!$A$2:$W$999,21,0)</f>
        <v>2</v>
      </c>
      <c r="K422" s="13">
        <v>0</v>
      </c>
      <c r="L422" s="13">
        <v>0</v>
      </c>
      <c r="M422" s="13">
        <f>VLOOKUP(D422,[1]Planilha2!$A$2:$W$999,17,0)</f>
        <v>0</v>
      </c>
      <c r="N422" s="13">
        <f>VLOOKUP(D422,[1]Planilha2!$A$2:$W$999,18,0)</f>
        <v>0</v>
      </c>
      <c r="O422" s="13">
        <f>VLOOKUP(D422,[1]Planilha2!$A$2:$W$999,4,0)</f>
        <v>3</v>
      </c>
      <c r="P422" s="13">
        <f>VLOOKUP(D422,[1]Planilha2!$A$2:$W$999,5,0)</f>
        <v>1</v>
      </c>
      <c r="Q422" s="13">
        <f>VLOOKUP(D422,[1]Planilha2!$A$2:$W$999,6,0)</f>
        <v>0</v>
      </c>
      <c r="R422" s="13">
        <f>VLOOKUP(D422,[1]Planilha2!$A$2:$W$999,7,0)</f>
        <v>0</v>
      </c>
      <c r="S422" s="13">
        <f>VLOOKUP(D422,[1]Planilha2!$A$2:$W$999,8,0)</f>
        <v>0</v>
      </c>
      <c r="T422" s="13">
        <f>VLOOKUP(D422,[1]Planilha2!$A$2:$W$999,9,0)</f>
        <v>0</v>
      </c>
      <c r="U422" s="13">
        <f>VLOOKUP(D422,[1]Planilha2!$A$2:$W$999,10,0)</f>
        <v>0</v>
      </c>
      <c r="V422" s="13">
        <f>VLOOKUP(D422,[1]Planilha2!$A$2:$W$999,11,0)</f>
        <v>0</v>
      </c>
      <c r="W422" s="13">
        <f>VLOOKUP(D422,[1]Planilha2!$A$2:$W$899,12,0)</f>
        <v>0</v>
      </c>
      <c r="X422" s="13">
        <f>VLOOKUP(D422,[1]Planilha2!$A$2:$W$999,13,0)</f>
        <v>0</v>
      </c>
      <c r="Y422" s="13">
        <f>VLOOKUP(D422,[1]Planilha2!$A$2:$W$999,14,0)</f>
        <v>0</v>
      </c>
      <c r="Z422" s="13">
        <f>VLOOKUP(D422,[1]Planilha2!$A$2:$W$999,15,0)</f>
        <v>0</v>
      </c>
      <c r="AA422" s="13">
        <f>VLOOKUP(D422,[1]Planilha2!$A$2:$W$999,16,0)</f>
        <v>0</v>
      </c>
    </row>
    <row r="423" spans="1:27" ht="29.1" customHeight="1" x14ac:dyDescent="0.2">
      <c r="A423" s="13">
        <v>410</v>
      </c>
      <c r="B423" s="13" t="s">
        <v>440</v>
      </c>
      <c r="C423" s="13" t="s">
        <v>452</v>
      </c>
      <c r="D423" s="14" t="s">
        <v>455</v>
      </c>
      <c r="E423" s="13" t="s">
        <v>40</v>
      </c>
      <c r="F423" s="13">
        <v>2304400</v>
      </c>
      <c r="G423" s="13">
        <f>VLOOKUP(D423,[1]Planilha2!$A$2:$W$999,2,0)</f>
        <v>5.5</v>
      </c>
      <c r="H423" s="13">
        <f>VLOOKUP(D423,[1]Planilha2!$A$2:$W$999,19,0)</f>
        <v>2</v>
      </c>
      <c r="I423" s="13">
        <f>VLOOKUP(D423,[1]Planilha2!$A$2:$W$999,20,0)</f>
        <v>0</v>
      </c>
      <c r="J423" s="13">
        <f>VLOOKUP(D423,[1]Planilha2!$A$2:$W$999,21,0)</f>
        <v>0</v>
      </c>
      <c r="K423" s="13">
        <v>0</v>
      </c>
      <c r="L423" s="13">
        <v>0</v>
      </c>
      <c r="M423" s="13">
        <f>VLOOKUP(D423,[1]Planilha2!$A$2:$W$999,17,0)</f>
        <v>0</v>
      </c>
      <c r="N423" s="13">
        <f>VLOOKUP(D423,[1]Planilha2!$A$2:$W$999,18,0)</f>
        <v>0</v>
      </c>
      <c r="O423" s="13">
        <f>VLOOKUP(D423,[1]Planilha2!$A$2:$W$999,4,0)</f>
        <v>3</v>
      </c>
      <c r="P423" s="13">
        <f>VLOOKUP(D423,[1]Planilha2!$A$2:$W$999,5,0)</f>
        <v>0</v>
      </c>
      <c r="Q423" s="13">
        <f>VLOOKUP(D423,[1]Planilha2!$A$2:$W$999,6,0)</f>
        <v>0</v>
      </c>
      <c r="R423" s="13">
        <f>VLOOKUP(D423,[1]Planilha2!$A$2:$W$999,7,0)</f>
        <v>0</v>
      </c>
      <c r="S423" s="13">
        <f>VLOOKUP(D423,[1]Planilha2!$A$2:$W$999,8,0)</f>
        <v>0</v>
      </c>
      <c r="T423" s="13">
        <f>VLOOKUP(D423,[1]Planilha2!$A$2:$W$999,9,0)</f>
        <v>0</v>
      </c>
      <c r="U423" s="13">
        <f>VLOOKUP(D423,[1]Planilha2!$A$2:$W$999,10,0)</f>
        <v>0</v>
      </c>
      <c r="V423" s="13">
        <f>VLOOKUP(D423,[1]Planilha2!$A$2:$W$999,11,0)</f>
        <v>0</v>
      </c>
      <c r="W423" s="13">
        <f>VLOOKUP(D423,[1]Planilha2!$A$2:$W$899,12,0)</f>
        <v>0</v>
      </c>
      <c r="X423" s="13">
        <f>VLOOKUP(D423,[1]Planilha2!$A$2:$W$999,13,0)</f>
        <v>0</v>
      </c>
      <c r="Y423" s="13">
        <f>VLOOKUP(D423,[1]Planilha2!$A$2:$W$999,14,0)</f>
        <v>0</v>
      </c>
      <c r="Z423" s="13">
        <f>VLOOKUP(D423,[1]Planilha2!$A$2:$W$999,15,0)</f>
        <v>0</v>
      </c>
      <c r="AA423" s="13">
        <f>VLOOKUP(D423,[1]Planilha2!$A$2:$W$999,16,0)</f>
        <v>0</v>
      </c>
    </row>
    <row r="424" spans="1:27" ht="29.1" customHeight="1" x14ac:dyDescent="0.2">
      <c r="A424" s="13">
        <v>411</v>
      </c>
      <c r="B424" s="13" t="s">
        <v>440</v>
      </c>
      <c r="C424" s="13" t="s">
        <v>452</v>
      </c>
      <c r="D424" s="14" t="s">
        <v>456</v>
      </c>
      <c r="E424" s="13" t="s">
        <v>40</v>
      </c>
      <c r="F424" s="13">
        <v>2304400</v>
      </c>
      <c r="G424" s="13">
        <f>VLOOKUP(D424,[1]Planilha2!$A$2:$W$999,2,0)</f>
        <v>6</v>
      </c>
      <c r="H424" s="13">
        <f>VLOOKUP(D424,[1]Planilha2!$A$2:$W$999,19,0)</f>
        <v>2</v>
      </c>
      <c r="I424" s="13">
        <f>VLOOKUP(D424,[1]Planilha2!$A$2:$W$999,20,0)</f>
        <v>1</v>
      </c>
      <c r="J424" s="13">
        <f>VLOOKUP(D424,[1]Planilha2!$A$2:$W$999,21,0)</f>
        <v>2</v>
      </c>
      <c r="K424" s="13">
        <v>0</v>
      </c>
      <c r="L424" s="13">
        <v>0</v>
      </c>
      <c r="M424" s="13">
        <f>VLOOKUP(D424,[1]Planilha2!$A$2:$W$999,17,0)</f>
        <v>0</v>
      </c>
      <c r="N424" s="13">
        <f>VLOOKUP(D424,[1]Planilha2!$A$2:$W$999,18,0)</f>
        <v>0</v>
      </c>
      <c r="O424" s="13">
        <f>VLOOKUP(D424,[1]Planilha2!$A$2:$W$999,4,0)</f>
        <v>1</v>
      </c>
      <c r="P424" s="13">
        <f>VLOOKUP(D424,[1]Planilha2!$A$2:$W$999,5,0)</f>
        <v>0</v>
      </c>
      <c r="Q424" s="13">
        <f>VLOOKUP(D424,[1]Planilha2!$A$2:$W$999,6,0)</f>
        <v>0</v>
      </c>
      <c r="R424" s="13">
        <f>VLOOKUP(D424,[1]Planilha2!$A$2:$W$999,7,0)</f>
        <v>0</v>
      </c>
      <c r="S424" s="13">
        <f>VLOOKUP(D424,[1]Planilha2!$A$2:$W$999,8,0)</f>
        <v>0</v>
      </c>
      <c r="T424" s="13">
        <f>VLOOKUP(D424,[1]Planilha2!$A$2:$W$999,9,0)</f>
        <v>0</v>
      </c>
      <c r="U424" s="13">
        <f>VLOOKUP(D424,[1]Planilha2!$A$2:$W$999,10,0)</f>
        <v>0</v>
      </c>
      <c r="V424" s="13">
        <f>VLOOKUP(D424,[1]Planilha2!$A$2:$W$999,11,0)</f>
        <v>0</v>
      </c>
      <c r="W424" s="13">
        <f>VLOOKUP(D424,[1]Planilha2!$A$2:$W$899,12,0)</f>
        <v>0</v>
      </c>
      <c r="X424" s="13">
        <f>VLOOKUP(D424,[1]Planilha2!$A$2:$W$999,13,0)</f>
        <v>0</v>
      </c>
      <c r="Y424" s="13">
        <f>VLOOKUP(D424,[1]Planilha2!$A$2:$W$999,14,0)</f>
        <v>0</v>
      </c>
      <c r="Z424" s="13">
        <f>VLOOKUP(D424,[1]Planilha2!$A$2:$W$999,15,0)</f>
        <v>0</v>
      </c>
      <c r="AA424" s="13">
        <f>VLOOKUP(D424,[1]Planilha2!$A$2:$W$999,16,0)</f>
        <v>0</v>
      </c>
    </row>
    <row r="425" spans="1:27" ht="29.1" customHeight="1" x14ac:dyDescent="0.2">
      <c r="A425" s="13">
        <v>412</v>
      </c>
      <c r="B425" s="13" t="s">
        <v>440</v>
      </c>
      <c r="C425" s="13" t="s">
        <v>452</v>
      </c>
      <c r="D425" s="14" t="s">
        <v>457</v>
      </c>
      <c r="E425" s="13" t="s">
        <v>40</v>
      </c>
      <c r="F425" s="13">
        <v>2304400</v>
      </c>
      <c r="G425" s="13">
        <f>VLOOKUP(D425,[1]Planilha2!$A$2:$W$999,2,0)</f>
        <v>6</v>
      </c>
      <c r="H425" s="13">
        <f>VLOOKUP(D425,[1]Planilha2!$A$2:$W$999,19,0)</f>
        <v>1</v>
      </c>
      <c r="I425" s="13">
        <f>VLOOKUP(D425,[1]Planilha2!$A$2:$W$999,20,0)</f>
        <v>0</v>
      </c>
      <c r="J425" s="13">
        <f>VLOOKUP(D425,[1]Planilha2!$A$2:$W$999,21,0)</f>
        <v>3</v>
      </c>
      <c r="K425" s="13">
        <v>0</v>
      </c>
      <c r="L425" s="13">
        <v>0</v>
      </c>
      <c r="M425" s="13">
        <f>VLOOKUP(D425,[1]Planilha2!$A$2:$W$999,17,0)</f>
        <v>0</v>
      </c>
      <c r="N425" s="13">
        <f>VLOOKUP(D425,[1]Planilha2!$A$2:$W$999,18,0)</f>
        <v>0</v>
      </c>
      <c r="O425" s="13">
        <f>VLOOKUP(D425,[1]Planilha2!$A$2:$W$999,4,0)</f>
        <v>0</v>
      </c>
      <c r="P425" s="13">
        <f>VLOOKUP(D425,[1]Planilha2!$A$2:$W$999,5,0)</f>
        <v>0</v>
      </c>
      <c r="Q425" s="13">
        <f>VLOOKUP(D425,[1]Planilha2!$A$2:$W$999,6,0)</f>
        <v>0</v>
      </c>
      <c r="R425" s="13">
        <f>VLOOKUP(D425,[1]Planilha2!$A$2:$W$999,7,0)</f>
        <v>0</v>
      </c>
      <c r="S425" s="13">
        <f>VLOOKUP(D425,[1]Planilha2!$A$2:$W$999,8,0)</f>
        <v>0</v>
      </c>
      <c r="T425" s="13">
        <f>VLOOKUP(D425,[1]Planilha2!$A$2:$W$999,9,0)</f>
        <v>0</v>
      </c>
      <c r="U425" s="13">
        <f>VLOOKUP(D425,[1]Planilha2!$A$2:$W$999,10,0)</f>
        <v>0</v>
      </c>
      <c r="V425" s="13">
        <f>VLOOKUP(D425,[1]Planilha2!$A$2:$W$999,11,0)</f>
        <v>0</v>
      </c>
      <c r="W425" s="13">
        <f>VLOOKUP(D425,[1]Planilha2!$A$2:$W$899,12,0)</f>
        <v>0</v>
      </c>
      <c r="X425" s="13">
        <f>VLOOKUP(D425,[1]Planilha2!$A$2:$W$999,13,0)</f>
        <v>0</v>
      </c>
      <c r="Y425" s="13">
        <f>VLOOKUP(D425,[1]Planilha2!$A$2:$W$999,14,0)</f>
        <v>0</v>
      </c>
      <c r="Z425" s="13">
        <f>VLOOKUP(D425,[1]Planilha2!$A$2:$W$999,15,0)</f>
        <v>0</v>
      </c>
      <c r="AA425" s="13">
        <f>VLOOKUP(D425,[1]Planilha2!$A$2:$W$999,16,0)</f>
        <v>0</v>
      </c>
    </row>
    <row r="426" spans="1:27" ht="29.1" customHeight="1" x14ac:dyDescent="0.2">
      <c r="A426" s="13">
        <v>413</v>
      </c>
      <c r="B426" s="13" t="s">
        <v>440</v>
      </c>
      <c r="C426" s="13" t="s">
        <v>452</v>
      </c>
      <c r="D426" s="14" t="s">
        <v>458</v>
      </c>
      <c r="E426" s="13" t="s">
        <v>40</v>
      </c>
      <c r="F426" s="13">
        <v>2304400</v>
      </c>
      <c r="G426" s="13">
        <f>VLOOKUP(D426,[1]Planilha2!$A$2:$W$999,2,0)</f>
        <v>6</v>
      </c>
      <c r="H426" s="13">
        <f>VLOOKUP(D426,[1]Planilha2!$A$2:$W$999,19,0)</f>
        <v>2</v>
      </c>
      <c r="I426" s="13">
        <f>VLOOKUP(D426,[1]Planilha2!$A$2:$W$999,20,0)</f>
        <v>0</v>
      </c>
      <c r="J426" s="13">
        <f>VLOOKUP(D426,[1]Planilha2!$A$2:$W$999,21,0)</f>
        <v>3</v>
      </c>
      <c r="K426" s="13">
        <v>0</v>
      </c>
      <c r="L426" s="13">
        <v>0</v>
      </c>
      <c r="M426" s="13">
        <f>VLOOKUP(D426,[1]Planilha2!$A$2:$W$999,17,0)</f>
        <v>0</v>
      </c>
      <c r="N426" s="13">
        <f>VLOOKUP(D426,[1]Planilha2!$A$2:$W$999,18,0)</f>
        <v>0</v>
      </c>
      <c r="O426" s="13">
        <f>VLOOKUP(D426,[1]Planilha2!$A$2:$W$999,4,0)</f>
        <v>0</v>
      </c>
      <c r="P426" s="13">
        <f>VLOOKUP(D426,[1]Planilha2!$A$2:$W$999,5,0)</f>
        <v>0</v>
      </c>
      <c r="Q426" s="13">
        <f>VLOOKUP(D426,[1]Planilha2!$A$2:$W$999,6,0)</f>
        <v>0</v>
      </c>
      <c r="R426" s="13">
        <f>VLOOKUP(D426,[1]Planilha2!$A$2:$W$999,7,0)</f>
        <v>0</v>
      </c>
      <c r="S426" s="13">
        <f>VLOOKUP(D426,[1]Planilha2!$A$2:$W$999,8,0)</f>
        <v>0</v>
      </c>
      <c r="T426" s="13">
        <f>VLOOKUP(D426,[1]Planilha2!$A$2:$W$999,9,0)</f>
        <v>0</v>
      </c>
      <c r="U426" s="13">
        <f>VLOOKUP(D426,[1]Planilha2!$A$2:$W$999,10,0)</f>
        <v>0</v>
      </c>
      <c r="V426" s="13">
        <f>VLOOKUP(D426,[1]Planilha2!$A$2:$W$999,11,0)</f>
        <v>0</v>
      </c>
      <c r="W426" s="13">
        <f>VLOOKUP(D426,[1]Planilha2!$A$2:$W$899,12,0)</f>
        <v>0</v>
      </c>
      <c r="X426" s="13">
        <f>VLOOKUP(D426,[1]Planilha2!$A$2:$W$999,13,0)</f>
        <v>0</v>
      </c>
      <c r="Y426" s="13">
        <f>VLOOKUP(D426,[1]Planilha2!$A$2:$W$999,14,0)</f>
        <v>0</v>
      </c>
      <c r="Z426" s="13">
        <f>VLOOKUP(D426,[1]Planilha2!$A$2:$W$999,15,0)</f>
        <v>0</v>
      </c>
      <c r="AA426" s="13">
        <f>VLOOKUP(D426,[1]Planilha2!$A$2:$W$999,16,0)</f>
        <v>0</v>
      </c>
    </row>
    <row r="427" spans="1:27" ht="29.1" customHeight="1" x14ac:dyDescent="0.2">
      <c r="A427" s="13">
        <v>414</v>
      </c>
      <c r="B427" s="13" t="s">
        <v>440</v>
      </c>
      <c r="C427" s="13" t="s">
        <v>452</v>
      </c>
      <c r="D427" s="14" t="s">
        <v>459</v>
      </c>
      <c r="E427" s="13" t="s">
        <v>40</v>
      </c>
      <c r="F427" s="13">
        <v>2304400</v>
      </c>
      <c r="G427" s="13">
        <f>VLOOKUP(D427,[1]Planilha2!$A$2:$W$999,2,0)</f>
        <v>5.5</v>
      </c>
      <c r="H427" s="13">
        <f>VLOOKUP(D427,[1]Planilha2!$A$2:$W$999,19,0)</f>
        <v>2</v>
      </c>
      <c r="I427" s="13">
        <f>VLOOKUP(D427,[1]Planilha2!$A$2:$W$999,20,0)</f>
        <v>0</v>
      </c>
      <c r="J427" s="13">
        <f>VLOOKUP(D427,[1]Planilha2!$A$2:$W$999,21,0)</f>
        <v>3</v>
      </c>
      <c r="K427" s="13">
        <v>0</v>
      </c>
      <c r="L427" s="13">
        <v>0</v>
      </c>
      <c r="M427" s="13">
        <f>VLOOKUP(D427,[1]Planilha2!$A$2:$W$999,17,0)</f>
        <v>0</v>
      </c>
      <c r="N427" s="13">
        <f>VLOOKUP(D427,[1]Planilha2!$A$2:$W$999,18,0)</f>
        <v>0</v>
      </c>
      <c r="O427" s="13">
        <f>VLOOKUP(D427,[1]Planilha2!$A$2:$W$999,4,0)</f>
        <v>0</v>
      </c>
      <c r="P427" s="13">
        <f>VLOOKUP(D427,[1]Planilha2!$A$2:$W$999,5,0)</f>
        <v>0</v>
      </c>
      <c r="Q427" s="13">
        <f>VLOOKUP(D427,[1]Planilha2!$A$2:$W$999,6,0)</f>
        <v>0</v>
      </c>
      <c r="R427" s="13">
        <f>VLOOKUP(D427,[1]Planilha2!$A$2:$W$999,7,0)</f>
        <v>0</v>
      </c>
      <c r="S427" s="13">
        <f>VLOOKUP(D427,[1]Planilha2!$A$2:$W$999,8,0)</f>
        <v>0</v>
      </c>
      <c r="T427" s="13">
        <f>VLOOKUP(D427,[1]Planilha2!$A$2:$W$999,9,0)</f>
        <v>0</v>
      </c>
      <c r="U427" s="13">
        <f>VLOOKUP(D427,[1]Planilha2!$A$2:$W$999,10,0)</f>
        <v>0</v>
      </c>
      <c r="V427" s="13">
        <f>VLOOKUP(D427,[1]Planilha2!$A$2:$W$999,11,0)</f>
        <v>0</v>
      </c>
      <c r="W427" s="13">
        <f>VLOOKUP(D427,[1]Planilha2!$A$2:$W$899,12,0)</f>
        <v>0</v>
      </c>
      <c r="X427" s="13">
        <f>VLOOKUP(D427,[1]Planilha2!$A$2:$W$999,13,0)</f>
        <v>0</v>
      </c>
      <c r="Y427" s="13">
        <f>VLOOKUP(D427,[1]Planilha2!$A$2:$W$999,14,0)</f>
        <v>0</v>
      </c>
      <c r="Z427" s="13">
        <f>VLOOKUP(D427,[1]Planilha2!$A$2:$W$999,15,0)</f>
        <v>0</v>
      </c>
      <c r="AA427" s="13">
        <f>VLOOKUP(D427,[1]Planilha2!$A$2:$W$999,16,0)</f>
        <v>0</v>
      </c>
    </row>
    <row r="428" spans="1:27" ht="29.1" customHeight="1" x14ac:dyDescent="0.2">
      <c r="A428" s="13">
        <v>415</v>
      </c>
      <c r="B428" s="13" t="s">
        <v>440</v>
      </c>
      <c r="C428" s="13" t="s">
        <v>452</v>
      </c>
      <c r="D428" s="14" t="s">
        <v>460</v>
      </c>
      <c r="E428" s="13" t="s">
        <v>40</v>
      </c>
      <c r="F428" s="13">
        <v>2304400</v>
      </c>
      <c r="G428" s="13">
        <f>VLOOKUP(D428,[1]Planilha2!$A$2:$W$999,2,0)</f>
        <v>5.5</v>
      </c>
      <c r="H428" s="13">
        <f>VLOOKUP(D428,[1]Planilha2!$A$2:$W$999,19,0)</f>
        <v>2</v>
      </c>
      <c r="I428" s="13">
        <f>VLOOKUP(D428,[1]Planilha2!$A$2:$W$999,20,0)</f>
        <v>0</v>
      </c>
      <c r="J428" s="13">
        <f>VLOOKUP(D428,[1]Planilha2!$A$2:$W$999,21,0)</f>
        <v>1</v>
      </c>
      <c r="K428" s="13">
        <v>0</v>
      </c>
      <c r="L428" s="13">
        <v>0</v>
      </c>
      <c r="M428" s="13">
        <f>VLOOKUP(D428,[1]Planilha2!$A$2:$W$999,17,0)</f>
        <v>0</v>
      </c>
      <c r="N428" s="13">
        <f>VLOOKUP(D428,[1]Planilha2!$A$2:$W$999,18,0)</f>
        <v>0</v>
      </c>
      <c r="O428" s="13">
        <f>VLOOKUP(D428,[1]Planilha2!$A$2:$W$999,4,0)</f>
        <v>2</v>
      </c>
      <c r="P428" s="13">
        <f>VLOOKUP(D428,[1]Planilha2!$A$2:$W$999,5,0)</f>
        <v>0</v>
      </c>
      <c r="Q428" s="13">
        <f>VLOOKUP(D428,[1]Planilha2!$A$2:$W$999,6,0)</f>
        <v>0</v>
      </c>
      <c r="R428" s="13">
        <f>VLOOKUP(D428,[1]Planilha2!$A$2:$W$999,7,0)</f>
        <v>0</v>
      </c>
      <c r="S428" s="13">
        <f>VLOOKUP(D428,[1]Planilha2!$A$2:$W$999,8,0)</f>
        <v>0</v>
      </c>
      <c r="T428" s="13">
        <f>VLOOKUP(D428,[1]Planilha2!$A$2:$W$999,9,0)</f>
        <v>0</v>
      </c>
      <c r="U428" s="13">
        <f>VLOOKUP(D428,[1]Planilha2!$A$2:$W$999,10,0)</f>
        <v>0</v>
      </c>
      <c r="V428" s="13">
        <f>VLOOKUP(D428,[1]Planilha2!$A$2:$W$999,11,0)</f>
        <v>0</v>
      </c>
      <c r="W428" s="13">
        <f>VLOOKUP(D428,[1]Planilha2!$A$2:$W$899,12,0)</f>
        <v>0</v>
      </c>
      <c r="X428" s="13">
        <f>VLOOKUP(D428,[1]Planilha2!$A$2:$W$999,13,0)</f>
        <v>0</v>
      </c>
      <c r="Y428" s="13">
        <f>VLOOKUP(D428,[1]Planilha2!$A$2:$W$999,14,0)</f>
        <v>0</v>
      </c>
      <c r="Z428" s="13">
        <f>VLOOKUP(D428,[1]Planilha2!$A$2:$W$999,15,0)</f>
        <v>0</v>
      </c>
      <c r="AA428" s="13">
        <f>VLOOKUP(D428,[1]Planilha2!$A$2:$W$999,16,0)</f>
        <v>0</v>
      </c>
    </row>
    <row r="429" spans="1:27" ht="29.1" customHeight="1" x14ac:dyDescent="0.2">
      <c r="A429" s="13">
        <v>416</v>
      </c>
      <c r="B429" s="13" t="s">
        <v>440</v>
      </c>
      <c r="C429" s="13" t="s">
        <v>452</v>
      </c>
      <c r="D429" s="14" t="s">
        <v>461</v>
      </c>
      <c r="E429" s="13" t="s">
        <v>40</v>
      </c>
      <c r="F429" s="13">
        <v>2304400</v>
      </c>
      <c r="G429" s="13">
        <f>VLOOKUP(D429,[1]Planilha2!$A$2:$W$999,2,0)</f>
        <v>6</v>
      </c>
      <c r="H429" s="13">
        <f>VLOOKUP(D429,[1]Planilha2!$A$2:$W$999,19,0)</f>
        <v>2</v>
      </c>
      <c r="I429" s="13">
        <f>VLOOKUP(D429,[1]Planilha2!$A$2:$W$999,20,0)</f>
        <v>0</v>
      </c>
      <c r="J429" s="13">
        <f>VLOOKUP(D429,[1]Planilha2!$A$2:$W$999,21,0)</f>
        <v>1</v>
      </c>
      <c r="K429" s="13">
        <v>0</v>
      </c>
      <c r="L429" s="13">
        <v>0</v>
      </c>
      <c r="M429" s="13">
        <f>VLOOKUP(D429,[1]Planilha2!$A$2:$W$999,17,0)</f>
        <v>0</v>
      </c>
      <c r="N429" s="13">
        <f>VLOOKUP(D429,[1]Planilha2!$A$2:$W$999,18,0)</f>
        <v>0</v>
      </c>
      <c r="O429" s="13">
        <f>VLOOKUP(D429,[1]Planilha2!$A$2:$W$999,4,0)</f>
        <v>2</v>
      </c>
      <c r="P429" s="13">
        <f>VLOOKUP(D429,[1]Planilha2!$A$2:$W$999,5,0)</f>
        <v>0</v>
      </c>
      <c r="Q429" s="13">
        <f>VLOOKUP(D429,[1]Planilha2!$A$2:$W$999,6,0)</f>
        <v>0</v>
      </c>
      <c r="R429" s="13">
        <f>VLOOKUP(D429,[1]Planilha2!$A$2:$W$999,7,0)</f>
        <v>0</v>
      </c>
      <c r="S429" s="13">
        <f>VLOOKUP(D429,[1]Planilha2!$A$2:$W$999,8,0)</f>
        <v>0</v>
      </c>
      <c r="T429" s="13">
        <f>VLOOKUP(D429,[1]Planilha2!$A$2:$W$999,9,0)</f>
        <v>0</v>
      </c>
      <c r="U429" s="13">
        <f>VLOOKUP(D429,[1]Planilha2!$A$2:$W$999,10,0)</f>
        <v>0</v>
      </c>
      <c r="V429" s="13">
        <f>VLOOKUP(D429,[1]Planilha2!$A$2:$W$999,11,0)</f>
        <v>0</v>
      </c>
      <c r="W429" s="13">
        <f>VLOOKUP(D429,[1]Planilha2!$A$2:$W$899,12,0)</f>
        <v>0</v>
      </c>
      <c r="X429" s="13">
        <f>VLOOKUP(D429,[1]Planilha2!$A$2:$W$999,13,0)</f>
        <v>0</v>
      </c>
      <c r="Y429" s="13">
        <f>VLOOKUP(D429,[1]Planilha2!$A$2:$W$999,14,0)</f>
        <v>0</v>
      </c>
      <c r="Z429" s="13">
        <f>VLOOKUP(D429,[1]Planilha2!$A$2:$W$999,15,0)</f>
        <v>0</v>
      </c>
      <c r="AA429" s="13">
        <f>VLOOKUP(D429,[1]Planilha2!$A$2:$W$999,16,0)</f>
        <v>0</v>
      </c>
    </row>
    <row r="430" spans="1:27" ht="29.1" customHeight="1" x14ac:dyDescent="0.2">
      <c r="A430" s="13">
        <v>417</v>
      </c>
      <c r="B430" s="13" t="s">
        <v>440</v>
      </c>
      <c r="C430" s="13" t="s">
        <v>452</v>
      </c>
      <c r="D430" s="14" t="s">
        <v>462</v>
      </c>
      <c r="E430" s="13" t="s">
        <v>40</v>
      </c>
      <c r="F430" s="13">
        <v>2304400</v>
      </c>
      <c r="G430" s="13">
        <f>VLOOKUP(D430,[1]Planilha2!$A$2:$W$999,2,0)</f>
        <v>6</v>
      </c>
      <c r="H430" s="13">
        <f>VLOOKUP(D430,[1]Planilha2!$A$2:$W$999,19,0)</f>
        <v>2</v>
      </c>
      <c r="I430" s="13">
        <f>VLOOKUP(D430,[1]Planilha2!$A$2:$W$999,20,0)</f>
        <v>0</v>
      </c>
      <c r="J430" s="13">
        <f>VLOOKUP(D430,[1]Planilha2!$A$2:$W$999,21,0)</f>
        <v>2</v>
      </c>
      <c r="K430" s="13">
        <v>0</v>
      </c>
      <c r="L430" s="13">
        <v>0</v>
      </c>
      <c r="M430" s="13">
        <f>VLOOKUP(D430,[1]Planilha2!$A$2:$W$999,17,0)</f>
        <v>0</v>
      </c>
      <c r="N430" s="13">
        <f>VLOOKUP(D430,[1]Planilha2!$A$2:$W$999,18,0)</f>
        <v>0</v>
      </c>
      <c r="O430" s="13">
        <f>VLOOKUP(D430,[1]Planilha2!$A$2:$W$999,4,0)</f>
        <v>1</v>
      </c>
      <c r="P430" s="13">
        <f>VLOOKUP(D430,[1]Planilha2!$A$2:$W$999,5,0)</f>
        <v>0</v>
      </c>
      <c r="Q430" s="13">
        <f>VLOOKUP(D430,[1]Planilha2!$A$2:$W$999,6,0)</f>
        <v>0</v>
      </c>
      <c r="R430" s="13">
        <f>VLOOKUP(D430,[1]Planilha2!$A$2:$W$999,7,0)</f>
        <v>0</v>
      </c>
      <c r="S430" s="13">
        <f>VLOOKUP(D430,[1]Planilha2!$A$2:$W$999,8,0)</f>
        <v>0</v>
      </c>
      <c r="T430" s="13">
        <f>VLOOKUP(D430,[1]Planilha2!$A$2:$W$999,9,0)</f>
        <v>0</v>
      </c>
      <c r="U430" s="13">
        <f>VLOOKUP(D430,[1]Planilha2!$A$2:$W$999,10,0)</f>
        <v>0</v>
      </c>
      <c r="V430" s="13">
        <f>VLOOKUP(D430,[1]Planilha2!$A$2:$W$999,11,0)</f>
        <v>0</v>
      </c>
      <c r="W430" s="13">
        <f>VLOOKUP(D430,[1]Planilha2!$A$2:$W$899,12,0)</f>
        <v>0</v>
      </c>
      <c r="X430" s="13">
        <f>VLOOKUP(D430,[1]Planilha2!$A$2:$W$999,13,0)</f>
        <v>0</v>
      </c>
      <c r="Y430" s="13">
        <f>VLOOKUP(D430,[1]Planilha2!$A$2:$W$999,14,0)</f>
        <v>0</v>
      </c>
      <c r="Z430" s="13">
        <f>VLOOKUP(D430,[1]Planilha2!$A$2:$W$999,15,0)</f>
        <v>0</v>
      </c>
      <c r="AA430" s="13">
        <f>VLOOKUP(D430,[1]Planilha2!$A$2:$W$999,16,0)</f>
        <v>0</v>
      </c>
    </row>
    <row r="431" spans="1:27" ht="29.1" customHeight="1" x14ac:dyDescent="0.2">
      <c r="A431" s="13">
        <v>418</v>
      </c>
      <c r="B431" s="13" t="s">
        <v>440</v>
      </c>
      <c r="C431" s="13" t="s">
        <v>452</v>
      </c>
      <c r="D431" s="14" t="s">
        <v>463</v>
      </c>
      <c r="E431" s="13" t="s">
        <v>40</v>
      </c>
      <c r="F431" s="13">
        <v>2304400</v>
      </c>
      <c r="G431" s="13">
        <f>VLOOKUP(D431,[1]Planilha2!$A$2:$W$999,2,0)</f>
        <v>5.5</v>
      </c>
      <c r="H431" s="13">
        <f>VLOOKUP(D431,[1]Planilha2!$A$2:$W$999,19,0)</f>
        <v>2</v>
      </c>
      <c r="I431" s="13">
        <f>VLOOKUP(D431,[1]Planilha2!$A$2:$W$999,20,0)</f>
        <v>0</v>
      </c>
      <c r="J431" s="13">
        <f>VLOOKUP(D431,[1]Planilha2!$A$2:$W$999,21,0)</f>
        <v>1</v>
      </c>
      <c r="K431" s="13">
        <v>0</v>
      </c>
      <c r="L431" s="13">
        <v>0</v>
      </c>
      <c r="M431" s="13">
        <f>VLOOKUP(D431,[1]Planilha2!$A$2:$W$999,17,0)</f>
        <v>0</v>
      </c>
      <c r="N431" s="13">
        <f>VLOOKUP(D431,[1]Planilha2!$A$2:$W$999,18,0)</f>
        <v>0</v>
      </c>
      <c r="O431" s="13">
        <f>VLOOKUP(D431,[1]Planilha2!$A$2:$W$999,4,0)</f>
        <v>2</v>
      </c>
      <c r="P431" s="13">
        <f>VLOOKUP(D431,[1]Planilha2!$A$2:$W$999,5,0)</f>
        <v>0</v>
      </c>
      <c r="Q431" s="13">
        <f>VLOOKUP(D431,[1]Planilha2!$A$2:$W$999,6,0)</f>
        <v>0</v>
      </c>
      <c r="R431" s="13">
        <f>VLOOKUP(D431,[1]Planilha2!$A$2:$W$999,7,0)</f>
        <v>0</v>
      </c>
      <c r="S431" s="13">
        <f>VLOOKUP(D431,[1]Planilha2!$A$2:$W$999,8,0)</f>
        <v>0</v>
      </c>
      <c r="T431" s="13">
        <f>VLOOKUP(D431,[1]Planilha2!$A$2:$W$999,9,0)</f>
        <v>0</v>
      </c>
      <c r="U431" s="13">
        <f>VLOOKUP(D431,[1]Planilha2!$A$2:$W$999,10,0)</f>
        <v>0</v>
      </c>
      <c r="V431" s="13">
        <f>VLOOKUP(D431,[1]Planilha2!$A$2:$W$999,11,0)</f>
        <v>0</v>
      </c>
      <c r="W431" s="13">
        <f>VLOOKUP(D431,[1]Planilha2!$A$2:$W$899,12,0)</f>
        <v>0</v>
      </c>
      <c r="X431" s="13">
        <f>VLOOKUP(D431,[1]Planilha2!$A$2:$W$999,13,0)</f>
        <v>0</v>
      </c>
      <c r="Y431" s="13">
        <f>VLOOKUP(D431,[1]Planilha2!$A$2:$W$999,14,0)</f>
        <v>0</v>
      </c>
      <c r="Z431" s="13">
        <f>VLOOKUP(D431,[1]Planilha2!$A$2:$W$999,15,0)</f>
        <v>0</v>
      </c>
      <c r="AA431" s="13">
        <f>VLOOKUP(D431,[1]Planilha2!$A$2:$W$999,16,0)</f>
        <v>0</v>
      </c>
    </row>
    <row r="432" spans="1:27" ht="29.1" customHeight="1" x14ac:dyDescent="0.2">
      <c r="A432" s="13">
        <v>419</v>
      </c>
      <c r="B432" s="13" t="s">
        <v>440</v>
      </c>
      <c r="C432" s="13" t="s">
        <v>452</v>
      </c>
      <c r="D432" s="14" t="s">
        <v>464</v>
      </c>
      <c r="E432" s="13" t="s">
        <v>40</v>
      </c>
      <c r="F432" s="13">
        <v>2304400</v>
      </c>
      <c r="G432" s="13">
        <f>VLOOKUP(D432,[1]Planilha2!$A$2:$W$999,2,0)</f>
        <v>6</v>
      </c>
      <c r="H432" s="13">
        <f>VLOOKUP(D432,[1]Planilha2!$A$2:$W$999,19,0)</f>
        <v>2</v>
      </c>
      <c r="I432" s="13">
        <f>VLOOKUP(D432,[1]Planilha2!$A$2:$W$999,20,0)</f>
        <v>0</v>
      </c>
      <c r="J432" s="13">
        <f>VLOOKUP(D432,[1]Planilha2!$A$2:$W$999,21,0)</f>
        <v>1</v>
      </c>
      <c r="K432" s="13">
        <v>0</v>
      </c>
      <c r="L432" s="13">
        <v>0</v>
      </c>
      <c r="M432" s="13">
        <f>VLOOKUP(D432,[1]Planilha2!$A$2:$W$999,17,0)</f>
        <v>0</v>
      </c>
      <c r="N432" s="13">
        <f>VLOOKUP(D432,[1]Planilha2!$A$2:$W$999,18,0)</f>
        <v>0</v>
      </c>
      <c r="O432" s="13">
        <f>VLOOKUP(D432,[1]Planilha2!$A$2:$W$999,4,0)</f>
        <v>2</v>
      </c>
      <c r="P432" s="13">
        <f>VLOOKUP(D432,[1]Planilha2!$A$2:$W$999,5,0)</f>
        <v>0</v>
      </c>
      <c r="Q432" s="13">
        <f>VLOOKUP(D432,[1]Planilha2!$A$2:$W$999,6,0)</f>
        <v>0</v>
      </c>
      <c r="R432" s="13">
        <f>VLOOKUP(D432,[1]Planilha2!$A$2:$W$999,7,0)</f>
        <v>0</v>
      </c>
      <c r="S432" s="13">
        <f>VLOOKUP(D432,[1]Planilha2!$A$2:$W$999,8,0)</f>
        <v>0</v>
      </c>
      <c r="T432" s="13">
        <f>VLOOKUP(D432,[1]Planilha2!$A$2:$W$999,9,0)</f>
        <v>0</v>
      </c>
      <c r="U432" s="13">
        <f>VLOOKUP(D432,[1]Planilha2!$A$2:$W$999,10,0)</f>
        <v>0</v>
      </c>
      <c r="V432" s="13">
        <f>VLOOKUP(D432,[1]Planilha2!$A$2:$W$999,11,0)</f>
        <v>0</v>
      </c>
      <c r="W432" s="13">
        <f>VLOOKUP(D432,[1]Planilha2!$A$2:$W$899,12,0)</f>
        <v>0</v>
      </c>
      <c r="X432" s="13">
        <f>VLOOKUP(D432,[1]Planilha2!$A$2:$W$999,13,0)</f>
        <v>0</v>
      </c>
      <c r="Y432" s="13">
        <f>VLOOKUP(D432,[1]Planilha2!$A$2:$W$999,14,0)</f>
        <v>0</v>
      </c>
      <c r="Z432" s="13">
        <f>VLOOKUP(D432,[1]Planilha2!$A$2:$W$999,15,0)</f>
        <v>0</v>
      </c>
      <c r="AA432" s="13">
        <f>VLOOKUP(D432,[1]Planilha2!$A$2:$W$999,16,0)</f>
        <v>0</v>
      </c>
    </row>
    <row r="433" spans="1:27" ht="29.1" customHeight="1" x14ac:dyDescent="0.2">
      <c r="A433" s="13">
        <v>420</v>
      </c>
      <c r="B433" s="13" t="s">
        <v>440</v>
      </c>
      <c r="C433" s="13" t="s">
        <v>452</v>
      </c>
      <c r="D433" s="14" t="s">
        <v>465</v>
      </c>
      <c r="E433" s="13" t="s">
        <v>40</v>
      </c>
      <c r="F433" s="13">
        <v>2304400</v>
      </c>
      <c r="G433" s="13">
        <f>VLOOKUP(D433,[1]Planilha2!$A$2:$W$999,2,0)</f>
        <v>5.5</v>
      </c>
      <c r="H433" s="13">
        <f>VLOOKUP(D433,[1]Planilha2!$A$2:$W$999,19,0)</f>
        <v>2</v>
      </c>
      <c r="I433" s="13">
        <f>VLOOKUP(D433,[1]Planilha2!$A$2:$W$999,20,0)</f>
        <v>0</v>
      </c>
      <c r="J433" s="13">
        <f>VLOOKUP(D433,[1]Planilha2!$A$2:$W$999,21,0)</f>
        <v>2</v>
      </c>
      <c r="K433" s="13">
        <v>0</v>
      </c>
      <c r="L433" s="13">
        <v>0</v>
      </c>
      <c r="M433" s="13">
        <f>VLOOKUP(D433,[1]Planilha2!$A$2:$W$999,17,0)</f>
        <v>0</v>
      </c>
      <c r="N433" s="13">
        <f>VLOOKUP(D433,[1]Planilha2!$A$2:$W$999,18,0)</f>
        <v>0</v>
      </c>
      <c r="O433" s="13">
        <f>VLOOKUP(D433,[1]Planilha2!$A$2:$W$999,4,0)</f>
        <v>1</v>
      </c>
      <c r="P433" s="13">
        <f>VLOOKUP(D433,[1]Planilha2!$A$2:$W$999,5,0)</f>
        <v>0</v>
      </c>
      <c r="Q433" s="13">
        <f>VLOOKUP(D433,[1]Planilha2!$A$2:$W$999,6,0)</f>
        <v>0</v>
      </c>
      <c r="R433" s="13">
        <f>VLOOKUP(D433,[1]Planilha2!$A$2:$W$999,7,0)</f>
        <v>0</v>
      </c>
      <c r="S433" s="13">
        <f>VLOOKUP(D433,[1]Planilha2!$A$2:$W$999,8,0)</f>
        <v>0</v>
      </c>
      <c r="T433" s="13">
        <f>VLOOKUP(D433,[1]Planilha2!$A$2:$W$999,9,0)</f>
        <v>0</v>
      </c>
      <c r="U433" s="13">
        <f>VLOOKUP(D433,[1]Planilha2!$A$2:$W$999,10,0)</f>
        <v>0</v>
      </c>
      <c r="V433" s="13">
        <f>VLOOKUP(D433,[1]Planilha2!$A$2:$W$999,11,0)</f>
        <v>0</v>
      </c>
      <c r="W433" s="13">
        <f>VLOOKUP(D433,[1]Planilha2!$A$2:$W$899,12,0)</f>
        <v>0</v>
      </c>
      <c r="X433" s="13">
        <f>VLOOKUP(D433,[1]Planilha2!$A$2:$W$999,13,0)</f>
        <v>0</v>
      </c>
      <c r="Y433" s="13">
        <f>VLOOKUP(D433,[1]Planilha2!$A$2:$W$999,14,0)</f>
        <v>0</v>
      </c>
      <c r="Z433" s="13">
        <f>VLOOKUP(D433,[1]Planilha2!$A$2:$W$999,15,0)</f>
        <v>0</v>
      </c>
      <c r="AA433" s="13">
        <f>VLOOKUP(D433,[1]Planilha2!$A$2:$W$999,16,0)</f>
        <v>0</v>
      </c>
    </row>
    <row r="434" spans="1:27" ht="29.1" customHeight="1" x14ac:dyDescent="0.2">
      <c r="A434" s="13"/>
      <c r="B434" s="13" t="s">
        <v>440</v>
      </c>
      <c r="C434" s="13" t="s">
        <v>452</v>
      </c>
      <c r="D434" s="14" t="s">
        <v>466</v>
      </c>
      <c r="E434" s="13" t="s">
        <v>40</v>
      </c>
      <c r="F434" s="13">
        <v>2304400</v>
      </c>
      <c r="G434" s="13">
        <f>VLOOKUP(D434,[1]Planilha2!$A$2:$W$999,2,0)</f>
        <v>6</v>
      </c>
      <c r="H434" s="13">
        <f>VLOOKUP(D434,[1]Planilha2!$A$2:$W$999,19,0)</f>
        <v>2</v>
      </c>
      <c r="I434" s="13">
        <f>VLOOKUP(D434,[1]Planilha2!$A$2:$W$999,20,0)</f>
        <v>0</v>
      </c>
      <c r="J434" s="13">
        <f>VLOOKUP(D434,[1]Planilha2!$A$2:$W$999,21,0)</f>
        <v>3</v>
      </c>
      <c r="K434" s="13">
        <v>0</v>
      </c>
      <c r="L434" s="13">
        <v>0</v>
      </c>
      <c r="M434" s="13">
        <f>VLOOKUP(D434,[1]Planilha2!$A$2:$W$999,17,0)</f>
        <v>0</v>
      </c>
      <c r="N434" s="13">
        <f>VLOOKUP(D434,[1]Planilha2!$A$2:$W$999,18,0)</f>
        <v>0</v>
      </c>
      <c r="O434" s="13">
        <f>VLOOKUP(D434,[1]Planilha2!$A$2:$W$999,4,0)</f>
        <v>0</v>
      </c>
      <c r="P434" s="13">
        <f>VLOOKUP(D434,[1]Planilha2!$A$2:$W$999,5,0)</f>
        <v>0</v>
      </c>
      <c r="Q434" s="13">
        <f>VLOOKUP(D434,[1]Planilha2!$A$2:$W$999,6,0)</f>
        <v>0</v>
      </c>
      <c r="R434" s="13">
        <f>VLOOKUP(D434,[1]Planilha2!$A$2:$W$999,7,0)</f>
        <v>0</v>
      </c>
      <c r="S434" s="13">
        <f>VLOOKUP(D434,[1]Planilha2!$A$2:$W$999,8,0)</f>
        <v>0</v>
      </c>
      <c r="T434" s="13">
        <f>VLOOKUP(D434,[1]Planilha2!$A$2:$W$999,9,0)</f>
        <v>0</v>
      </c>
      <c r="U434" s="13">
        <f>VLOOKUP(D434,[1]Planilha2!$A$2:$W$999,10,0)</f>
        <v>0</v>
      </c>
      <c r="V434" s="13">
        <f>VLOOKUP(D434,[1]Planilha2!$A$2:$W$999,11,0)</f>
        <v>0</v>
      </c>
      <c r="W434" s="13">
        <f>VLOOKUP(D434,[1]Planilha2!$A$2:$W$899,12,0)</f>
        <v>0</v>
      </c>
      <c r="X434" s="13">
        <f>VLOOKUP(D434,[1]Planilha2!$A$2:$W$999,13,0)</f>
        <v>0</v>
      </c>
      <c r="Y434" s="13">
        <f>VLOOKUP(D434,[1]Planilha2!$A$2:$W$999,14,0)</f>
        <v>0</v>
      </c>
      <c r="Z434" s="13">
        <f>VLOOKUP(D434,[1]Planilha2!$A$2:$W$999,15,0)</f>
        <v>0</v>
      </c>
      <c r="AA434" s="13">
        <f>VLOOKUP(D434,[1]Planilha2!$A$2:$W$999,16,0)</f>
        <v>0</v>
      </c>
    </row>
    <row r="435" spans="1:27" ht="29.1" customHeight="1" x14ac:dyDescent="0.2">
      <c r="A435" s="13">
        <v>421</v>
      </c>
      <c r="B435" s="13" t="s">
        <v>440</v>
      </c>
      <c r="C435" s="13" t="s">
        <v>452</v>
      </c>
      <c r="D435" s="14" t="s">
        <v>467</v>
      </c>
      <c r="E435" s="13" t="s">
        <v>40</v>
      </c>
      <c r="F435" s="13">
        <v>2304400</v>
      </c>
      <c r="G435" s="13">
        <f>VLOOKUP(D435,[1]Planilha2!$A$2:$W$999,2,0)</f>
        <v>5.5</v>
      </c>
      <c r="H435" s="13">
        <f>VLOOKUP(D435,[1]Planilha2!$A$2:$W$999,19,0)</f>
        <v>1</v>
      </c>
      <c r="I435" s="13">
        <f>VLOOKUP(D435,[1]Planilha2!$A$2:$W$999,20,0)</f>
        <v>0</v>
      </c>
      <c r="J435" s="13">
        <f>VLOOKUP(D435,[1]Planilha2!$A$2:$W$999,21,0)</f>
        <v>1</v>
      </c>
      <c r="K435" s="13">
        <v>0</v>
      </c>
      <c r="L435" s="13">
        <v>0</v>
      </c>
      <c r="M435" s="13">
        <f>VLOOKUP(D435,[1]Planilha2!$A$2:$W$999,17,0)</f>
        <v>0</v>
      </c>
      <c r="N435" s="13">
        <f>VLOOKUP(D435,[1]Planilha2!$A$2:$W$999,18,0)</f>
        <v>0</v>
      </c>
      <c r="O435" s="13">
        <f>VLOOKUP(D435,[1]Planilha2!$A$2:$W$999,4,0)</f>
        <v>2</v>
      </c>
      <c r="P435" s="13">
        <f>VLOOKUP(D435,[1]Planilha2!$A$2:$W$999,5,0)</f>
        <v>0</v>
      </c>
      <c r="Q435" s="13">
        <f>VLOOKUP(D435,[1]Planilha2!$A$2:$W$999,6,0)</f>
        <v>0</v>
      </c>
      <c r="R435" s="13">
        <f>VLOOKUP(D435,[1]Planilha2!$A$2:$W$999,7,0)</f>
        <v>0</v>
      </c>
      <c r="S435" s="13">
        <f>VLOOKUP(D435,[1]Planilha2!$A$2:$W$999,8,0)</f>
        <v>0</v>
      </c>
      <c r="T435" s="13">
        <f>VLOOKUP(D435,[1]Planilha2!$A$2:$W$999,9,0)</f>
        <v>0</v>
      </c>
      <c r="U435" s="13">
        <f>VLOOKUP(D435,[1]Planilha2!$A$2:$W$999,10,0)</f>
        <v>0</v>
      </c>
      <c r="V435" s="13">
        <f>VLOOKUP(D435,[1]Planilha2!$A$2:$W$999,11,0)</f>
        <v>0</v>
      </c>
      <c r="W435" s="13">
        <f>VLOOKUP(D435,[1]Planilha2!$A$2:$W$899,12,0)</f>
        <v>0</v>
      </c>
      <c r="X435" s="13">
        <f>VLOOKUP(D435,[1]Planilha2!$A$2:$W$999,13,0)</f>
        <v>0</v>
      </c>
      <c r="Y435" s="13">
        <f>VLOOKUP(D435,[1]Planilha2!$A$2:$W$999,14,0)</f>
        <v>0</v>
      </c>
      <c r="Z435" s="13">
        <f>VLOOKUP(D435,[1]Planilha2!$A$2:$W$999,15,0)</f>
        <v>0</v>
      </c>
      <c r="AA435" s="13">
        <f>VLOOKUP(D435,[1]Planilha2!$A$2:$W$999,16,0)</f>
        <v>0</v>
      </c>
    </row>
    <row r="436" spans="1:27" ht="29.1" customHeight="1" x14ac:dyDescent="0.2">
      <c r="A436" s="13">
        <v>422</v>
      </c>
      <c r="B436" s="13" t="s">
        <v>440</v>
      </c>
      <c r="C436" s="13" t="s">
        <v>452</v>
      </c>
      <c r="D436" s="14" t="s">
        <v>468</v>
      </c>
      <c r="E436" s="13" t="s">
        <v>40</v>
      </c>
      <c r="F436" s="13">
        <v>2304400</v>
      </c>
      <c r="G436" s="13">
        <f>VLOOKUP(D436,[1]Planilha2!$A$2:$W$999,2,0)</f>
        <v>6</v>
      </c>
      <c r="H436" s="13">
        <f>VLOOKUP(D436,[1]Planilha2!$A$2:$W$999,19,0)</f>
        <v>2</v>
      </c>
      <c r="I436" s="13">
        <f>VLOOKUP(D436,[1]Planilha2!$A$2:$W$999,20,0)</f>
        <v>0</v>
      </c>
      <c r="J436" s="13">
        <f>VLOOKUP(D436,[1]Planilha2!$A$2:$W$999,21,0)</f>
        <v>2</v>
      </c>
      <c r="K436" s="13">
        <v>0</v>
      </c>
      <c r="L436" s="13">
        <v>0</v>
      </c>
      <c r="M436" s="13">
        <f>VLOOKUP(D436,[1]Planilha2!$A$2:$W$999,17,0)</f>
        <v>0</v>
      </c>
      <c r="N436" s="13">
        <f>VLOOKUP(D436,[1]Planilha2!$A$2:$W$999,18,0)</f>
        <v>0</v>
      </c>
      <c r="O436" s="13">
        <f>VLOOKUP(D436,[1]Planilha2!$A$2:$W$999,4,0)</f>
        <v>1</v>
      </c>
      <c r="P436" s="13">
        <f>VLOOKUP(D436,[1]Planilha2!$A$2:$W$999,5,0)</f>
        <v>0</v>
      </c>
      <c r="Q436" s="13">
        <f>VLOOKUP(D436,[1]Planilha2!$A$2:$W$999,6,0)</f>
        <v>0</v>
      </c>
      <c r="R436" s="13">
        <f>VLOOKUP(D436,[1]Planilha2!$A$2:$W$999,7,0)</f>
        <v>0</v>
      </c>
      <c r="S436" s="13">
        <f>VLOOKUP(D436,[1]Planilha2!$A$2:$W$999,8,0)</f>
        <v>0</v>
      </c>
      <c r="T436" s="13">
        <f>VLOOKUP(D436,[1]Planilha2!$A$2:$W$999,9,0)</f>
        <v>0</v>
      </c>
      <c r="U436" s="13">
        <f>VLOOKUP(D436,[1]Planilha2!$A$2:$W$999,10,0)</f>
        <v>0</v>
      </c>
      <c r="V436" s="13">
        <f>VLOOKUP(D436,[1]Planilha2!$A$2:$W$999,11,0)</f>
        <v>0</v>
      </c>
      <c r="W436" s="13">
        <f>VLOOKUP(D436,[1]Planilha2!$A$2:$W$899,12,0)</f>
        <v>0</v>
      </c>
      <c r="X436" s="13">
        <f>VLOOKUP(D436,[1]Planilha2!$A$2:$W$999,13,0)</f>
        <v>0</v>
      </c>
      <c r="Y436" s="13">
        <f>VLOOKUP(D436,[1]Planilha2!$A$2:$W$999,14,0)</f>
        <v>0</v>
      </c>
      <c r="Z436" s="13">
        <f>VLOOKUP(D436,[1]Planilha2!$A$2:$W$999,15,0)</f>
        <v>0</v>
      </c>
      <c r="AA436" s="13">
        <f>VLOOKUP(D436,[1]Planilha2!$A$2:$W$999,16,0)</f>
        <v>0</v>
      </c>
    </row>
    <row r="437" spans="1:27" ht="29.1" customHeight="1" x14ac:dyDescent="0.2">
      <c r="A437" s="13">
        <v>423</v>
      </c>
      <c r="B437" s="13" t="s">
        <v>440</v>
      </c>
      <c r="C437" s="13" t="s">
        <v>452</v>
      </c>
      <c r="D437" s="14" t="s">
        <v>469</v>
      </c>
      <c r="E437" s="13" t="s">
        <v>40</v>
      </c>
      <c r="F437" s="13">
        <v>2304400</v>
      </c>
      <c r="G437" s="13">
        <f>VLOOKUP(D437,[1]Planilha2!$A$2:$W$999,2,0)</f>
        <v>5.5</v>
      </c>
      <c r="H437" s="13">
        <f>VLOOKUP(D437,[1]Planilha2!$A$2:$W$999,19,0)</f>
        <v>1</v>
      </c>
      <c r="I437" s="13">
        <f>VLOOKUP(D437,[1]Planilha2!$A$2:$W$999,20,0)</f>
        <v>1</v>
      </c>
      <c r="J437" s="13">
        <f>VLOOKUP(D437,[1]Planilha2!$A$2:$W$999,21,0)</f>
        <v>1</v>
      </c>
      <c r="K437" s="13">
        <v>0</v>
      </c>
      <c r="L437" s="13">
        <v>0</v>
      </c>
      <c r="M437" s="13">
        <f>VLOOKUP(D437,[1]Planilha2!$A$2:$W$999,17,0)</f>
        <v>0</v>
      </c>
      <c r="N437" s="13">
        <f>VLOOKUP(D437,[1]Planilha2!$A$2:$W$999,18,0)</f>
        <v>0</v>
      </c>
      <c r="O437" s="13">
        <f>VLOOKUP(D437,[1]Planilha2!$A$2:$W$999,4,0)</f>
        <v>1</v>
      </c>
      <c r="P437" s="13">
        <f>VLOOKUP(D437,[1]Planilha2!$A$2:$W$999,5,0)</f>
        <v>0</v>
      </c>
      <c r="Q437" s="13">
        <f>VLOOKUP(D437,[1]Planilha2!$A$2:$W$999,6,0)</f>
        <v>0</v>
      </c>
      <c r="R437" s="13">
        <f>VLOOKUP(D437,[1]Planilha2!$A$2:$W$999,7,0)</f>
        <v>0</v>
      </c>
      <c r="S437" s="13">
        <f>VLOOKUP(D437,[1]Planilha2!$A$2:$W$999,8,0)</f>
        <v>0</v>
      </c>
      <c r="T437" s="13">
        <f>VLOOKUP(D437,[1]Planilha2!$A$2:$W$999,9,0)</f>
        <v>0</v>
      </c>
      <c r="U437" s="13">
        <f>VLOOKUP(D437,[1]Planilha2!$A$2:$W$999,10,0)</f>
        <v>0</v>
      </c>
      <c r="V437" s="13">
        <f>VLOOKUP(D437,[1]Planilha2!$A$2:$W$999,11,0)</f>
        <v>0</v>
      </c>
      <c r="W437" s="13">
        <f>VLOOKUP(D437,[1]Planilha2!$A$2:$W$899,12,0)</f>
        <v>0</v>
      </c>
      <c r="X437" s="13">
        <f>VLOOKUP(D437,[1]Planilha2!$A$2:$W$999,13,0)</f>
        <v>0</v>
      </c>
      <c r="Y437" s="13">
        <f>VLOOKUP(D437,[1]Planilha2!$A$2:$W$999,14,0)</f>
        <v>0</v>
      </c>
      <c r="Z437" s="13">
        <f>VLOOKUP(D437,[1]Planilha2!$A$2:$W$999,15,0)</f>
        <v>0</v>
      </c>
      <c r="AA437" s="13">
        <f>VLOOKUP(D437,[1]Planilha2!$A$2:$W$999,16,0)</f>
        <v>0</v>
      </c>
    </row>
    <row r="438" spans="1:27" ht="29.1" customHeight="1" x14ac:dyDescent="0.2">
      <c r="A438" s="13">
        <v>424</v>
      </c>
      <c r="B438" s="13" t="s">
        <v>440</v>
      </c>
      <c r="C438" s="13" t="s">
        <v>452</v>
      </c>
      <c r="D438" s="14" t="s">
        <v>470</v>
      </c>
      <c r="E438" s="13" t="s">
        <v>40</v>
      </c>
      <c r="F438" s="13">
        <v>2304400</v>
      </c>
      <c r="G438" s="13">
        <f>VLOOKUP(D438,[1]Planilha2!$A$2:$W$999,2,0)</f>
        <v>5.5</v>
      </c>
      <c r="H438" s="13">
        <f>VLOOKUP(D438,[1]Planilha2!$A$2:$W$999,19,0)</f>
        <v>2</v>
      </c>
      <c r="I438" s="13">
        <f>VLOOKUP(D438,[1]Planilha2!$A$2:$W$999,20,0)</f>
        <v>0</v>
      </c>
      <c r="J438" s="13">
        <f>VLOOKUP(D438,[1]Planilha2!$A$2:$W$999,21,0)</f>
        <v>0</v>
      </c>
      <c r="K438" s="13">
        <v>0</v>
      </c>
      <c r="L438" s="13">
        <v>0</v>
      </c>
      <c r="M438" s="13">
        <f>VLOOKUP(D438,[1]Planilha2!$A$2:$W$999,17,0)</f>
        <v>0</v>
      </c>
      <c r="N438" s="13">
        <f>VLOOKUP(D438,[1]Planilha2!$A$2:$W$999,18,0)</f>
        <v>0</v>
      </c>
      <c r="O438" s="13">
        <f>VLOOKUP(D438,[1]Planilha2!$A$2:$W$999,4,0)</f>
        <v>3</v>
      </c>
      <c r="P438" s="13">
        <f>VLOOKUP(D438,[1]Planilha2!$A$2:$W$999,5,0)</f>
        <v>0</v>
      </c>
      <c r="Q438" s="13">
        <f>VLOOKUP(D438,[1]Planilha2!$A$2:$W$999,6,0)</f>
        <v>0</v>
      </c>
      <c r="R438" s="13">
        <f>VLOOKUP(D438,[1]Planilha2!$A$2:$W$999,7,0)</f>
        <v>0</v>
      </c>
      <c r="S438" s="13">
        <f>VLOOKUP(D438,[1]Planilha2!$A$2:$W$999,8,0)</f>
        <v>0</v>
      </c>
      <c r="T438" s="13">
        <f>VLOOKUP(D438,[1]Planilha2!$A$2:$W$999,9,0)</f>
        <v>0</v>
      </c>
      <c r="U438" s="13">
        <f>VLOOKUP(D438,[1]Planilha2!$A$2:$W$999,10,0)</f>
        <v>0</v>
      </c>
      <c r="V438" s="13">
        <f>VLOOKUP(D438,[1]Planilha2!$A$2:$W$999,11,0)</f>
        <v>0</v>
      </c>
      <c r="W438" s="13">
        <f>VLOOKUP(D438,[1]Planilha2!$A$2:$W$899,12,0)</f>
        <v>0</v>
      </c>
      <c r="X438" s="13">
        <f>VLOOKUP(D438,[1]Planilha2!$A$2:$W$999,13,0)</f>
        <v>0</v>
      </c>
      <c r="Y438" s="13">
        <f>VLOOKUP(D438,[1]Planilha2!$A$2:$W$999,14,0)</f>
        <v>0</v>
      </c>
      <c r="Z438" s="13">
        <f>VLOOKUP(D438,[1]Planilha2!$A$2:$W$999,15,0)</f>
        <v>0</v>
      </c>
      <c r="AA438" s="13">
        <f>VLOOKUP(D438,[1]Planilha2!$A$2:$W$999,16,0)</f>
        <v>0</v>
      </c>
    </row>
    <row r="439" spans="1:27" ht="29.1" customHeight="1" x14ac:dyDescent="0.2">
      <c r="A439" s="13">
        <v>425</v>
      </c>
      <c r="B439" s="13" t="s">
        <v>440</v>
      </c>
      <c r="C439" s="13" t="s">
        <v>452</v>
      </c>
      <c r="D439" s="14" t="s">
        <v>471</v>
      </c>
      <c r="E439" s="13" t="s">
        <v>40</v>
      </c>
      <c r="F439" s="13">
        <v>2304400</v>
      </c>
      <c r="G439" s="13">
        <f>VLOOKUP(D439,[1]Planilha2!$A$2:$W$999,2,0)</f>
        <v>5.5</v>
      </c>
      <c r="H439" s="13">
        <f>VLOOKUP(D439,[1]Planilha2!$A$2:$W$999,19,0)</f>
        <v>2</v>
      </c>
      <c r="I439" s="13">
        <f>VLOOKUP(D439,[1]Planilha2!$A$2:$W$999,20,0)</f>
        <v>0</v>
      </c>
      <c r="J439" s="13">
        <f>VLOOKUP(D439,[1]Planilha2!$A$2:$W$999,21,0)</f>
        <v>1</v>
      </c>
      <c r="K439" s="13">
        <v>0</v>
      </c>
      <c r="L439" s="13">
        <v>0</v>
      </c>
      <c r="M439" s="13">
        <f>VLOOKUP(D439,[1]Planilha2!$A$2:$W$999,17,0)</f>
        <v>0</v>
      </c>
      <c r="N439" s="13">
        <f>VLOOKUP(D439,[1]Planilha2!$A$2:$W$999,18,0)</f>
        <v>0</v>
      </c>
      <c r="O439" s="13">
        <f>VLOOKUP(D439,[1]Planilha2!$A$2:$W$999,4,0)</f>
        <v>2</v>
      </c>
      <c r="P439" s="13">
        <f>VLOOKUP(D439,[1]Planilha2!$A$2:$W$999,5,0)</f>
        <v>0</v>
      </c>
      <c r="Q439" s="13">
        <f>VLOOKUP(D439,[1]Planilha2!$A$2:$W$999,6,0)</f>
        <v>0</v>
      </c>
      <c r="R439" s="13">
        <f>VLOOKUP(D439,[1]Planilha2!$A$2:$W$999,7,0)</f>
        <v>0</v>
      </c>
      <c r="S439" s="13">
        <f>VLOOKUP(D439,[1]Planilha2!$A$2:$W$999,8,0)</f>
        <v>0</v>
      </c>
      <c r="T439" s="13">
        <f>VLOOKUP(D439,[1]Planilha2!$A$2:$W$999,9,0)</f>
        <v>0</v>
      </c>
      <c r="U439" s="13">
        <f>VLOOKUP(D439,[1]Planilha2!$A$2:$W$999,10,0)</f>
        <v>0</v>
      </c>
      <c r="V439" s="13">
        <f>VLOOKUP(D439,[1]Planilha2!$A$2:$W$999,11,0)</f>
        <v>0</v>
      </c>
      <c r="W439" s="13">
        <f>VLOOKUP(D439,[1]Planilha2!$A$2:$W$899,12,0)</f>
        <v>0</v>
      </c>
      <c r="X439" s="13">
        <f>VLOOKUP(D439,[1]Planilha2!$A$2:$W$999,13,0)</f>
        <v>0</v>
      </c>
      <c r="Y439" s="13">
        <f>VLOOKUP(D439,[1]Planilha2!$A$2:$W$999,14,0)</f>
        <v>0</v>
      </c>
      <c r="Z439" s="13">
        <f>VLOOKUP(D439,[1]Planilha2!$A$2:$W$999,15,0)</f>
        <v>0</v>
      </c>
      <c r="AA439" s="13">
        <f>VLOOKUP(D439,[1]Planilha2!$A$2:$W$999,16,0)</f>
        <v>0</v>
      </c>
    </row>
    <row r="440" spans="1:27" ht="29.1" customHeight="1" x14ac:dyDescent="0.2">
      <c r="A440" s="13">
        <v>426</v>
      </c>
      <c r="B440" s="13" t="s">
        <v>440</v>
      </c>
      <c r="C440" s="13" t="s">
        <v>452</v>
      </c>
      <c r="D440" s="14" t="s">
        <v>472</v>
      </c>
      <c r="E440" s="13" t="s">
        <v>40</v>
      </c>
      <c r="F440" s="13">
        <v>2304400</v>
      </c>
      <c r="G440" s="13">
        <f>VLOOKUP(D440,[1]Planilha2!$A$2:$W$999,2,0)</f>
        <v>6</v>
      </c>
      <c r="H440" s="13">
        <f>VLOOKUP(D440,[1]Planilha2!$A$2:$W$999,19,0)</f>
        <v>2</v>
      </c>
      <c r="I440" s="13">
        <f>VLOOKUP(D440,[1]Planilha2!$A$2:$W$999,20,0)</f>
        <v>0</v>
      </c>
      <c r="J440" s="13">
        <f>VLOOKUP(D440,[1]Planilha2!$A$2:$W$999,21,0)</f>
        <v>2</v>
      </c>
      <c r="K440" s="13">
        <v>0</v>
      </c>
      <c r="L440" s="13">
        <v>0</v>
      </c>
      <c r="M440" s="13">
        <f>VLOOKUP(D440,[1]Planilha2!$A$2:$W$999,17,0)</f>
        <v>0</v>
      </c>
      <c r="N440" s="13">
        <f>VLOOKUP(D440,[1]Planilha2!$A$2:$W$999,18,0)</f>
        <v>0</v>
      </c>
      <c r="O440" s="13">
        <f>VLOOKUP(D440,[1]Planilha2!$A$2:$W$999,4,0)</f>
        <v>1</v>
      </c>
      <c r="P440" s="13">
        <f>VLOOKUP(D440,[1]Planilha2!$A$2:$W$999,5,0)</f>
        <v>0</v>
      </c>
      <c r="Q440" s="13">
        <f>VLOOKUP(D440,[1]Planilha2!$A$2:$W$999,6,0)</f>
        <v>0</v>
      </c>
      <c r="R440" s="13">
        <f>VLOOKUP(D440,[1]Planilha2!$A$2:$W$999,7,0)</f>
        <v>0</v>
      </c>
      <c r="S440" s="13">
        <f>VLOOKUP(D440,[1]Planilha2!$A$2:$W$999,8,0)</f>
        <v>0</v>
      </c>
      <c r="T440" s="13">
        <f>VLOOKUP(D440,[1]Planilha2!$A$2:$W$999,9,0)</f>
        <v>0</v>
      </c>
      <c r="U440" s="13">
        <f>VLOOKUP(D440,[1]Planilha2!$A$2:$W$999,10,0)</f>
        <v>0</v>
      </c>
      <c r="V440" s="13">
        <f>VLOOKUP(D440,[1]Planilha2!$A$2:$W$999,11,0)</f>
        <v>0</v>
      </c>
      <c r="W440" s="13">
        <f>VLOOKUP(D440,[1]Planilha2!$A$2:$W$899,12,0)</f>
        <v>0</v>
      </c>
      <c r="X440" s="13">
        <f>VLOOKUP(D440,[1]Planilha2!$A$2:$W$999,13,0)</f>
        <v>0</v>
      </c>
      <c r="Y440" s="13">
        <f>VLOOKUP(D440,[1]Planilha2!$A$2:$W$999,14,0)</f>
        <v>0</v>
      </c>
      <c r="Z440" s="13">
        <f>VLOOKUP(D440,[1]Planilha2!$A$2:$W$999,15,0)</f>
        <v>0</v>
      </c>
      <c r="AA440" s="13">
        <f>VLOOKUP(D440,[1]Planilha2!$A$2:$W$999,16,0)</f>
        <v>0</v>
      </c>
    </row>
    <row r="441" spans="1:27" ht="29.1" customHeight="1" x14ac:dyDescent="0.2">
      <c r="A441" s="13">
        <v>427</v>
      </c>
      <c r="B441" s="13" t="s">
        <v>440</v>
      </c>
      <c r="C441" s="13" t="s">
        <v>452</v>
      </c>
      <c r="D441" s="14" t="s">
        <v>473</v>
      </c>
      <c r="E441" s="13" t="s">
        <v>40</v>
      </c>
      <c r="F441" s="13">
        <v>2304400</v>
      </c>
      <c r="G441" s="13">
        <f>VLOOKUP(D441,[1]Planilha2!$A$2:$W$999,2,0)</f>
        <v>5.5</v>
      </c>
      <c r="H441" s="13">
        <f>VLOOKUP(D441,[1]Planilha2!$A$2:$W$999,19,0)</f>
        <v>1</v>
      </c>
      <c r="I441" s="13">
        <f>VLOOKUP(D441,[1]Planilha2!$A$2:$W$999,20,0)</f>
        <v>0</v>
      </c>
      <c r="J441" s="13">
        <f>VLOOKUP(D441,[1]Planilha2!$A$2:$W$999,21,0)</f>
        <v>3</v>
      </c>
      <c r="K441" s="13">
        <v>0</v>
      </c>
      <c r="L441" s="13">
        <v>0</v>
      </c>
      <c r="M441" s="13">
        <f>VLOOKUP(D441,[1]Planilha2!$A$2:$W$999,17,0)</f>
        <v>0</v>
      </c>
      <c r="N441" s="13">
        <f>VLOOKUP(D441,[1]Planilha2!$A$2:$W$999,18,0)</f>
        <v>0</v>
      </c>
      <c r="O441" s="13">
        <f>VLOOKUP(D441,[1]Planilha2!$A$2:$W$999,4,0)</f>
        <v>0</v>
      </c>
      <c r="P441" s="13">
        <f>VLOOKUP(D441,[1]Planilha2!$A$2:$W$999,5,0)</f>
        <v>0</v>
      </c>
      <c r="Q441" s="13">
        <f>VLOOKUP(D441,[1]Planilha2!$A$2:$W$999,6,0)</f>
        <v>0</v>
      </c>
      <c r="R441" s="13">
        <f>VLOOKUP(D441,[1]Planilha2!$A$2:$W$999,7,0)</f>
        <v>0</v>
      </c>
      <c r="S441" s="13">
        <f>VLOOKUP(D441,[1]Planilha2!$A$2:$W$999,8,0)</f>
        <v>0</v>
      </c>
      <c r="T441" s="13">
        <f>VLOOKUP(D441,[1]Planilha2!$A$2:$W$999,9,0)</f>
        <v>0</v>
      </c>
      <c r="U441" s="13">
        <f>VLOOKUP(D441,[1]Planilha2!$A$2:$W$999,10,0)</f>
        <v>0</v>
      </c>
      <c r="V441" s="13">
        <f>VLOOKUP(D441,[1]Planilha2!$A$2:$W$999,11,0)</f>
        <v>0</v>
      </c>
      <c r="W441" s="13">
        <f>VLOOKUP(D441,[1]Planilha2!$A$2:$W$899,12,0)</f>
        <v>0</v>
      </c>
      <c r="X441" s="13">
        <f>VLOOKUP(D441,[1]Planilha2!$A$2:$W$999,13,0)</f>
        <v>0</v>
      </c>
      <c r="Y441" s="13">
        <f>VLOOKUP(D441,[1]Planilha2!$A$2:$W$999,14,0)</f>
        <v>0</v>
      </c>
      <c r="Z441" s="13">
        <f>VLOOKUP(D441,[1]Planilha2!$A$2:$W$999,15,0)</f>
        <v>0</v>
      </c>
      <c r="AA441" s="13">
        <f>VLOOKUP(D441,[1]Planilha2!$A$2:$W$999,16,0)</f>
        <v>0</v>
      </c>
    </row>
    <row r="442" spans="1:27" ht="29.1" customHeight="1" x14ac:dyDescent="0.2">
      <c r="A442" s="13">
        <v>428</v>
      </c>
      <c r="B442" s="13" t="s">
        <v>440</v>
      </c>
      <c r="C442" s="13" t="s">
        <v>452</v>
      </c>
      <c r="D442" s="14" t="s">
        <v>474</v>
      </c>
      <c r="E442" s="13" t="s">
        <v>40</v>
      </c>
      <c r="F442" s="13">
        <v>2304400</v>
      </c>
      <c r="G442" s="13">
        <f>VLOOKUP(D442,[1]Planilha2!$A$2:$W$999,2,0)</f>
        <v>5.5</v>
      </c>
      <c r="H442" s="13">
        <f>VLOOKUP(D442,[1]Planilha2!$A$2:$W$999,19,0)</f>
        <v>2</v>
      </c>
      <c r="I442" s="13">
        <f>VLOOKUP(D442,[1]Planilha2!$A$2:$W$999,20,0)</f>
        <v>0</v>
      </c>
      <c r="J442" s="13">
        <f>VLOOKUP(D442,[1]Planilha2!$A$2:$W$999,21,0)</f>
        <v>2</v>
      </c>
      <c r="K442" s="13">
        <v>0</v>
      </c>
      <c r="L442" s="13">
        <v>0</v>
      </c>
      <c r="M442" s="13">
        <f>VLOOKUP(D442,[1]Planilha2!$A$2:$W$999,17,0)</f>
        <v>0</v>
      </c>
      <c r="N442" s="13">
        <f>VLOOKUP(D442,[1]Planilha2!$A$2:$W$999,18,0)</f>
        <v>0</v>
      </c>
      <c r="O442" s="13">
        <f>VLOOKUP(D442,[1]Planilha2!$A$2:$W$999,4,0)</f>
        <v>1</v>
      </c>
      <c r="P442" s="13">
        <f>VLOOKUP(D442,[1]Planilha2!$A$2:$W$999,5,0)</f>
        <v>0</v>
      </c>
      <c r="Q442" s="13">
        <f>VLOOKUP(D442,[1]Planilha2!$A$2:$W$999,6,0)</f>
        <v>0</v>
      </c>
      <c r="R442" s="13">
        <f>VLOOKUP(D442,[1]Planilha2!$A$2:$W$999,7,0)</f>
        <v>0</v>
      </c>
      <c r="S442" s="13">
        <f>VLOOKUP(D442,[1]Planilha2!$A$2:$W$999,8,0)</f>
        <v>0</v>
      </c>
      <c r="T442" s="13">
        <f>VLOOKUP(D442,[1]Planilha2!$A$2:$W$999,9,0)</f>
        <v>0</v>
      </c>
      <c r="U442" s="13">
        <f>VLOOKUP(D442,[1]Planilha2!$A$2:$W$999,10,0)</f>
        <v>0</v>
      </c>
      <c r="V442" s="13">
        <f>VLOOKUP(D442,[1]Planilha2!$A$2:$W$999,11,0)</f>
        <v>0</v>
      </c>
      <c r="W442" s="13">
        <f>VLOOKUP(D442,[1]Planilha2!$A$2:$W$899,12,0)</f>
        <v>0</v>
      </c>
      <c r="X442" s="13">
        <f>VLOOKUP(D442,[1]Planilha2!$A$2:$W$999,13,0)</f>
        <v>0</v>
      </c>
      <c r="Y442" s="13">
        <f>VLOOKUP(D442,[1]Planilha2!$A$2:$W$999,14,0)</f>
        <v>0</v>
      </c>
      <c r="Z442" s="13">
        <f>VLOOKUP(D442,[1]Planilha2!$A$2:$W$999,15,0)</f>
        <v>0</v>
      </c>
      <c r="AA442" s="13">
        <f>VLOOKUP(D442,[1]Planilha2!$A$2:$W$999,16,0)</f>
        <v>0</v>
      </c>
    </row>
    <row r="443" spans="1:27" ht="29.1" customHeight="1" x14ac:dyDescent="0.2">
      <c r="A443" s="13">
        <v>429</v>
      </c>
      <c r="B443" s="13" t="s">
        <v>440</v>
      </c>
      <c r="C443" s="13" t="s">
        <v>452</v>
      </c>
      <c r="D443" s="14" t="s">
        <v>475</v>
      </c>
      <c r="E443" s="13" t="s">
        <v>40</v>
      </c>
      <c r="F443" s="13">
        <v>2304400</v>
      </c>
      <c r="G443" s="13">
        <f>VLOOKUP(D443,[1]Planilha2!$A$2:$W$999,2,0)</f>
        <v>5.5</v>
      </c>
      <c r="H443" s="13">
        <f>VLOOKUP(D443,[1]Planilha2!$A$2:$W$999,19,0)</f>
        <v>2</v>
      </c>
      <c r="I443" s="13">
        <f>VLOOKUP(D443,[1]Planilha2!$A$2:$W$999,20,0)</f>
        <v>0</v>
      </c>
      <c r="J443" s="13">
        <f>VLOOKUP(D443,[1]Planilha2!$A$2:$W$999,21,0)</f>
        <v>3</v>
      </c>
      <c r="K443" s="13">
        <v>0</v>
      </c>
      <c r="L443" s="13">
        <v>0</v>
      </c>
      <c r="M443" s="13">
        <f>VLOOKUP(D443,[1]Planilha2!$A$2:$W$999,17,0)</f>
        <v>0</v>
      </c>
      <c r="N443" s="13">
        <f>VLOOKUP(D443,[1]Planilha2!$A$2:$W$999,18,0)</f>
        <v>0</v>
      </c>
      <c r="O443" s="13">
        <f>VLOOKUP(D443,[1]Planilha2!$A$2:$W$999,4,0)</f>
        <v>0</v>
      </c>
      <c r="P443" s="13">
        <f>VLOOKUP(D443,[1]Planilha2!$A$2:$W$999,5,0)</f>
        <v>0</v>
      </c>
      <c r="Q443" s="13">
        <f>VLOOKUP(D443,[1]Planilha2!$A$2:$W$999,6,0)</f>
        <v>0</v>
      </c>
      <c r="R443" s="13">
        <f>VLOOKUP(D443,[1]Planilha2!$A$2:$W$999,7,0)</f>
        <v>0</v>
      </c>
      <c r="S443" s="13">
        <f>VLOOKUP(D443,[1]Planilha2!$A$2:$W$999,8,0)</f>
        <v>0</v>
      </c>
      <c r="T443" s="13">
        <f>VLOOKUP(D443,[1]Planilha2!$A$2:$W$999,9,0)</f>
        <v>0</v>
      </c>
      <c r="U443" s="13">
        <f>VLOOKUP(D443,[1]Planilha2!$A$2:$W$999,10,0)</f>
        <v>0</v>
      </c>
      <c r="V443" s="13">
        <f>VLOOKUP(D443,[1]Planilha2!$A$2:$W$999,11,0)</f>
        <v>0</v>
      </c>
      <c r="W443" s="13">
        <f>VLOOKUP(D443,[1]Planilha2!$A$2:$W$899,12,0)</f>
        <v>0</v>
      </c>
      <c r="X443" s="13">
        <f>VLOOKUP(D443,[1]Planilha2!$A$2:$W$999,13,0)</f>
        <v>0</v>
      </c>
      <c r="Y443" s="13">
        <f>VLOOKUP(D443,[1]Planilha2!$A$2:$W$999,14,0)</f>
        <v>0</v>
      </c>
      <c r="Z443" s="13">
        <f>VLOOKUP(D443,[1]Planilha2!$A$2:$W$999,15,0)</f>
        <v>0</v>
      </c>
      <c r="AA443" s="13">
        <f>VLOOKUP(D443,[1]Planilha2!$A$2:$W$999,16,0)</f>
        <v>0</v>
      </c>
    </row>
    <row r="444" spans="1:27" ht="29.1" customHeight="1" x14ac:dyDescent="0.2">
      <c r="A444" s="13">
        <v>430</v>
      </c>
      <c r="B444" s="13" t="s">
        <v>440</v>
      </c>
      <c r="C444" s="13" t="s">
        <v>452</v>
      </c>
      <c r="D444" s="14" t="s">
        <v>476</v>
      </c>
      <c r="E444" s="13" t="s">
        <v>40</v>
      </c>
      <c r="F444" s="13">
        <v>2304400</v>
      </c>
      <c r="G444" s="13">
        <f>VLOOKUP(D444,[1]Planilha2!$A$2:$W$999,2,0)</f>
        <v>6</v>
      </c>
      <c r="H444" s="13">
        <f>VLOOKUP(D444,[1]Planilha2!$A$2:$W$999,19,0)</f>
        <v>2</v>
      </c>
      <c r="I444" s="13">
        <f>VLOOKUP(D444,[1]Planilha2!$A$2:$W$999,20,0)</f>
        <v>0</v>
      </c>
      <c r="J444" s="13">
        <f>VLOOKUP(D444,[1]Planilha2!$A$2:$W$999,21,0)</f>
        <v>2</v>
      </c>
      <c r="K444" s="13">
        <v>0</v>
      </c>
      <c r="L444" s="13">
        <v>0</v>
      </c>
      <c r="M444" s="13">
        <f>VLOOKUP(D444,[1]Planilha2!$A$2:$W$999,17,0)</f>
        <v>0</v>
      </c>
      <c r="N444" s="13">
        <f>VLOOKUP(D444,[1]Planilha2!$A$2:$W$999,18,0)</f>
        <v>0</v>
      </c>
      <c r="O444" s="13">
        <f>VLOOKUP(D444,[1]Planilha2!$A$2:$W$999,4,0)</f>
        <v>1</v>
      </c>
      <c r="P444" s="13">
        <f>VLOOKUP(D444,[1]Planilha2!$A$2:$W$999,5,0)</f>
        <v>0</v>
      </c>
      <c r="Q444" s="13">
        <f>VLOOKUP(D444,[1]Planilha2!$A$2:$W$999,6,0)</f>
        <v>0</v>
      </c>
      <c r="R444" s="13">
        <f>VLOOKUP(D444,[1]Planilha2!$A$2:$W$999,7,0)</f>
        <v>0</v>
      </c>
      <c r="S444" s="13">
        <f>VLOOKUP(D444,[1]Planilha2!$A$2:$W$999,8,0)</f>
        <v>0</v>
      </c>
      <c r="T444" s="13">
        <f>VLOOKUP(D444,[1]Planilha2!$A$2:$W$999,9,0)</f>
        <v>0</v>
      </c>
      <c r="U444" s="13">
        <f>VLOOKUP(D444,[1]Planilha2!$A$2:$W$999,10,0)</f>
        <v>0</v>
      </c>
      <c r="V444" s="13">
        <f>VLOOKUP(D444,[1]Planilha2!$A$2:$W$999,11,0)</f>
        <v>0</v>
      </c>
      <c r="W444" s="13">
        <f>VLOOKUP(D444,[1]Planilha2!$A$2:$W$899,12,0)</f>
        <v>0</v>
      </c>
      <c r="X444" s="13">
        <f>VLOOKUP(D444,[1]Planilha2!$A$2:$W$999,13,0)</f>
        <v>0</v>
      </c>
      <c r="Y444" s="13">
        <f>VLOOKUP(D444,[1]Planilha2!$A$2:$W$999,14,0)</f>
        <v>0</v>
      </c>
      <c r="Z444" s="13">
        <f>VLOOKUP(D444,[1]Planilha2!$A$2:$W$999,15,0)</f>
        <v>0</v>
      </c>
      <c r="AA444" s="13">
        <f>VLOOKUP(D444,[1]Planilha2!$A$2:$W$999,16,0)</f>
        <v>0</v>
      </c>
    </row>
    <row r="445" spans="1:27" ht="29.1" customHeight="1" x14ac:dyDescent="0.2">
      <c r="A445" s="13"/>
      <c r="B445" s="13" t="s">
        <v>440</v>
      </c>
      <c r="C445" s="13" t="s">
        <v>452</v>
      </c>
      <c r="D445" s="14" t="s">
        <v>477</v>
      </c>
      <c r="E445" s="13" t="s">
        <v>40</v>
      </c>
      <c r="F445" s="13">
        <v>2304400</v>
      </c>
      <c r="G445" s="13">
        <f>VLOOKUP(D445,[1]Planilha2!$A$2:$W$999,2,0)</f>
        <v>6</v>
      </c>
      <c r="H445" s="13">
        <f>VLOOKUP(D445,[1]Planilha2!$A$2:$W$999,19,0)</f>
        <v>1</v>
      </c>
      <c r="I445" s="13">
        <f>VLOOKUP(D445,[1]Planilha2!$A$2:$W$999,20,0)</f>
        <v>0</v>
      </c>
      <c r="J445" s="13">
        <f>VLOOKUP(D445,[1]Planilha2!$A$2:$W$999,21,0)</f>
        <v>1</v>
      </c>
      <c r="K445" s="13">
        <v>0</v>
      </c>
      <c r="L445" s="13">
        <v>0</v>
      </c>
      <c r="M445" s="13">
        <f>VLOOKUP(D445,[1]Planilha2!$A$2:$W$999,17,0)</f>
        <v>0</v>
      </c>
      <c r="N445" s="13">
        <f>VLOOKUP(D445,[1]Planilha2!$A$2:$W$999,18,0)</f>
        <v>0</v>
      </c>
      <c r="O445" s="13">
        <f>VLOOKUP(D445,[1]Planilha2!$A$2:$W$999,4,0)</f>
        <v>2</v>
      </c>
      <c r="P445" s="13">
        <f>VLOOKUP(D445,[1]Planilha2!$A$2:$W$999,5,0)</f>
        <v>0</v>
      </c>
      <c r="Q445" s="13">
        <f>VLOOKUP(D445,[1]Planilha2!$A$2:$W$999,6,0)</f>
        <v>0</v>
      </c>
      <c r="R445" s="13">
        <f>VLOOKUP(D445,[1]Planilha2!$A$2:$W$999,7,0)</f>
        <v>0</v>
      </c>
      <c r="S445" s="13">
        <f>VLOOKUP(D445,[1]Planilha2!$A$2:$W$999,8,0)</f>
        <v>0</v>
      </c>
      <c r="T445" s="13">
        <f>VLOOKUP(D445,[1]Planilha2!$A$2:$W$999,9,0)</f>
        <v>0</v>
      </c>
      <c r="U445" s="13">
        <f>VLOOKUP(D445,[1]Planilha2!$A$2:$W$999,10,0)</f>
        <v>0</v>
      </c>
      <c r="V445" s="13">
        <f>VLOOKUP(D445,[1]Planilha2!$A$2:$W$999,11,0)</f>
        <v>0</v>
      </c>
      <c r="W445" s="13">
        <f>VLOOKUP(D445,[1]Planilha2!$A$2:$W$899,12,0)</f>
        <v>0</v>
      </c>
      <c r="X445" s="13">
        <f>VLOOKUP(D445,[1]Planilha2!$A$2:$W$999,13,0)</f>
        <v>0</v>
      </c>
      <c r="Y445" s="13">
        <f>VLOOKUP(D445,[1]Planilha2!$A$2:$W$999,14,0)</f>
        <v>0</v>
      </c>
      <c r="Z445" s="13">
        <f>VLOOKUP(D445,[1]Planilha2!$A$2:$W$999,15,0)</f>
        <v>0</v>
      </c>
      <c r="AA445" s="13">
        <f>VLOOKUP(D445,[1]Planilha2!$A$2:$W$999,16,0)</f>
        <v>0</v>
      </c>
    </row>
    <row r="446" spans="1:27" ht="29.1" customHeight="1" x14ac:dyDescent="0.2">
      <c r="A446" s="13">
        <v>431</v>
      </c>
      <c r="B446" s="13" t="s">
        <v>440</v>
      </c>
      <c r="C446" s="13" t="s">
        <v>452</v>
      </c>
      <c r="D446" s="14" t="s">
        <v>478</v>
      </c>
      <c r="E446" s="13" t="s">
        <v>40</v>
      </c>
      <c r="F446" s="13">
        <v>2304400</v>
      </c>
      <c r="G446" s="13">
        <f>VLOOKUP(D446,[1]Planilha2!$A$2:$W$999,2,0)</f>
        <v>5.5</v>
      </c>
      <c r="H446" s="13">
        <f>VLOOKUP(D446,[1]Planilha2!$A$2:$W$999,19,0)</f>
        <v>2</v>
      </c>
      <c r="I446" s="13">
        <f>VLOOKUP(D446,[1]Planilha2!$A$2:$W$999,20,0)</f>
        <v>0</v>
      </c>
      <c r="J446" s="13">
        <f>VLOOKUP(D446,[1]Planilha2!$A$2:$W$999,21,0)</f>
        <v>0</v>
      </c>
      <c r="K446" s="13">
        <v>0</v>
      </c>
      <c r="L446" s="13">
        <v>0</v>
      </c>
      <c r="M446" s="13">
        <f>VLOOKUP(D446,[1]Planilha2!$A$2:$W$999,17,0)</f>
        <v>0</v>
      </c>
      <c r="N446" s="13">
        <f>VLOOKUP(D446,[1]Planilha2!$A$2:$W$999,18,0)</f>
        <v>0</v>
      </c>
      <c r="O446" s="13">
        <f>VLOOKUP(D446,[1]Planilha2!$A$2:$W$999,4,0)</f>
        <v>3</v>
      </c>
      <c r="P446" s="13">
        <f>VLOOKUP(D446,[1]Planilha2!$A$2:$W$999,5,0)</f>
        <v>0</v>
      </c>
      <c r="Q446" s="13">
        <f>VLOOKUP(D446,[1]Planilha2!$A$2:$W$999,6,0)</f>
        <v>0</v>
      </c>
      <c r="R446" s="13">
        <f>VLOOKUP(D446,[1]Planilha2!$A$2:$W$999,7,0)</f>
        <v>0</v>
      </c>
      <c r="S446" s="13">
        <f>VLOOKUP(D446,[1]Planilha2!$A$2:$W$999,8,0)</f>
        <v>0</v>
      </c>
      <c r="T446" s="13">
        <f>VLOOKUP(D446,[1]Planilha2!$A$2:$W$999,9,0)</f>
        <v>0</v>
      </c>
      <c r="U446" s="13">
        <f>VLOOKUP(D446,[1]Planilha2!$A$2:$W$999,10,0)</f>
        <v>0</v>
      </c>
      <c r="V446" s="13">
        <f>VLOOKUP(D446,[1]Planilha2!$A$2:$W$999,11,0)</f>
        <v>0</v>
      </c>
      <c r="W446" s="13">
        <f>VLOOKUP(D446,[1]Planilha2!$A$2:$W$899,12,0)</f>
        <v>0</v>
      </c>
      <c r="X446" s="13">
        <f>VLOOKUP(D446,[1]Planilha2!$A$2:$W$999,13,0)</f>
        <v>0</v>
      </c>
      <c r="Y446" s="13">
        <f>VLOOKUP(D446,[1]Planilha2!$A$2:$W$999,14,0)</f>
        <v>0</v>
      </c>
      <c r="Z446" s="13">
        <f>VLOOKUP(D446,[1]Planilha2!$A$2:$W$999,15,0)</f>
        <v>0</v>
      </c>
      <c r="AA446" s="13">
        <f>VLOOKUP(D446,[1]Planilha2!$A$2:$W$999,16,0)</f>
        <v>0</v>
      </c>
    </row>
    <row r="447" spans="1:27" ht="29.1" customHeight="1" x14ac:dyDescent="0.2">
      <c r="A447" s="13">
        <v>432</v>
      </c>
      <c r="B447" s="13" t="s">
        <v>440</v>
      </c>
      <c r="C447" s="13" t="s">
        <v>452</v>
      </c>
      <c r="D447" s="14" t="s">
        <v>479</v>
      </c>
      <c r="E447" s="13" t="s">
        <v>40</v>
      </c>
      <c r="F447" s="13">
        <v>2304400</v>
      </c>
      <c r="G447" s="13">
        <f>VLOOKUP(D447,[1]Planilha2!$A$2:$W$999,2,0)</f>
        <v>5.5</v>
      </c>
      <c r="H447" s="13">
        <f>VLOOKUP(D447,[1]Planilha2!$A$2:$W$999,19,0)</f>
        <v>2</v>
      </c>
      <c r="I447" s="13">
        <f>VLOOKUP(D447,[1]Planilha2!$A$2:$W$999,20,0)</f>
        <v>0</v>
      </c>
      <c r="J447" s="13">
        <f>VLOOKUP(D447,[1]Planilha2!$A$2:$W$999,21,0)</f>
        <v>2</v>
      </c>
      <c r="K447" s="13">
        <v>0</v>
      </c>
      <c r="L447" s="13">
        <v>0</v>
      </c>
      <c r="M447" s="13">
        <f>VLOOKUP(D447,[1]Planilha2!$A$2:$W$999,17,0)</f>
        <v>0</v>
      </c>
      <c r="N447" s="13">
        <f>VLOOKUP(D447,[1]Planilha2!$A$2:$W$999,18,0)</f>
        <v>0</v>
      </c>
      <c r="O447" s="13">
        <f>VLOOKUP(D447,[1]Planilha2!$A$2:$W$999,4,0)</f>
        <v>1</v>
      </c>
      <c r="P447" s="13">
        <f>VLOOKUP(D447,[1]Planilha2!$A$2:$W$999,5,0)</f>
        <v>0</v>
      </c>
      <c r="Q447" s="13">
        <f>VLOOKUP(D447,[1]Planilha2!$A$2:$W$999,6,0)</f>
        <v>0</v>
      </c>
      <c r="R447" s="13">
        <f>VLOOKUP(D447,[1]Planilha2!$A$2:$W$999,7,0)</f>
        <v>0</v>
      </c>
      <c r="S447" s="13">
        <f>VLOOKUP(D447,[1]Planilha2!$A$2:$W$999,8,0)</f>
        <v>0</v>
      </c>
      <c r="T447" s="13">
        <f>VLOOKUP(D447,[1]Planilha2!$A$2:$W$999,9,0)</f>
        <v>0</v>
      </c>
      <c r="U447" s="13">
        <f>VLOOKUP(D447,[1]Planilha2!$A$2:$W$999,10,0)</f>
        <v>0</v>
      </c>
      <c r="V447" s="13">
        <f>VLOOKUP(D447,[1]Planilha2!$A$2:$W$999,11,0)</f>
        <v>0</v>
      </c>
      <c r="W447" s="13">
        <f>VLOOKUP(D447,[1]Planilha2!$A$2:$W$899,12,0)</f>
        <v>0</v>
      </c>
      <c r="X447" s="13">
        <f>VLOOKUP(D447,[1]Planilha2!$A$2:$W$999,13,0)</f>
        <v>0</v>
      </c>
      <c r="Y447" s="13">
        <f>VLOOKUP(D447,[1]Planilha2!$A$2:$W$999,14,0)</f>
        <v>0</v>
      </c>
      <c r="Z447" s="13">
        <f>VLOOKUP(D447,[1]Planilha2!$A$2:$W$999,15,0)</f>
        <v>0</v>
      </c>
      <c r="AA447" s="13">
        <f>VLOOKUP(D447,[1]Planilha2!$A$2:$W$999,16,0)</f>
        <v>0</v>
      </c>
    </row>
    <row r="448" spans="1:27" ht="29.1" customHeight="1" x14ac:dyDescent="0.2">
      <c r="A448" s="13">
        <v>433</v>
      </c>
      <c r="B448" s="13" t="s">
        <v>440</v>
      </c>
      <c r="C448" s="13" t="s">
        <v>452</v>
      </c>
      <c r="D448" s="14" t="s">
        <v>480</v>
      </c>
      <c r="E448" s="13" t="s">
        <v>40</v>
      </c>
      <c r="F448" s="13">
        <v>2304400</v>
      </c>
      <c r="G448" s="13">
        <f>VLOOKUP(D448,[1]Planilha2!$A$2:$W$999,2,0)</f>
        <v>5.5</v>
      </c>
      <c r="H448" s="13">
        <f>VLOOKUP(D448,[1]Planilha2!$A$2:$W$999,19,0)</f>
        <v>2</v>
      </c>
      <c r="I448" s="13">
        <f>VLOOKUP(D448,[1]Planilha2!$A$2:$W$999,20,0)</f>
        <v>0</v>
      </c>
      <c r="J448" s="13">
        <f>VLOOKUP(D448,[1]Planilha2!$A$2:$W$999,21,0)</f>
        <v>0</v>
      </c>
      <c r="K448" s="13">
        <v>0</v>
      </c>
      <c r="L448" s="13">
        <v>0</v>
      </c>
      <c r="M448" s="13">
        <f>VLOOKUP(D448,[1]Planilha2!$A$2:$W$999,17,0)</f>
        <v>0</v>
      </c>
      <c r="N448" s="13">
        <f>VLOOKUP(D448,[1]Planilha2!$A$2:$W$999,18,0)</f>
        <v>0</v>
      </c>
      <c r="O448" s="13">
        <f>VLOOKUP(D448,[1]Planilha2!$A$2:$W$999,4,0)</f>
        <v>3</v>
      </c>
      <c r="P448" s="13">
        <f>VLOOKUP(D448,[1]Planilha2!$A$2:$W$999,5,0)</f>
        <v>0</v>
      </c>
      <c r="Q448" s="13">
        <f>VLOOKUP(D448,[1]Planilha2!$A$2:$W$999,6,0)</f>
        <v>0</v>
      </c>
      <c r="R448" s="13">
        <f>VLOOKUP(D448,[1]Planilha2!$A$2:$W$999,7,0)</f>
        <v>0</v>
      </c>
      <c r="S448" s="13">
        <f>VLOOKUP(D448,[1]Planilha2!$A$2:$W$999,8,0)</f>
        <v>0</v>
      </c>
      <c r="T448" s="13">
        <f>VLOOKUP(D448,[1]Planilha2!$A$2:$W$999,9,0)</f>
        <v>0</v>
      </c>
      <c r="U448" s="13">
        <f>VLOOKUP(D448,[1]Planilha2!$A$2:$W$999,10,0)</f>
        <v>0</v>
      </c>
      <c r="V448" s="13">
        <f>VLOOKUP(D448,[1]Planilha2!$A$2:$W$999,11,0)</f>
        <v>0</v>
      </c>
      <c r="W448" s="13">
        <f>VLOOKUP(D448,[1]Planilha2!$A$2:$W$899,12,0)</f>
        <v>0</v>
      </c>
      <c r="X448" s="13">
        <f>VLOOKUP(D448,[1]Planilha2!$A$2:$W$999,13,0)</f>
        <v>0</v>
      </c>
      <c r="Y448" s="13">
        <f>VLOOKUP(D448,[1]Planilha2!$A$2:$W$999,14,0)</f>
        <v>0</v>
      </c>
      <c r="Z448" s="13">
        <f>VLOOKUP(D448,[1]Planilha2!$A$2:$W$999,15,0)</f>
        <v>0</v>
      </c>
      <c r="AA448" s="13">
        <f>VLOOKUP(D448,[1]Planilha2!$A$2:$W$999,16,0)</f>
        <v>0</v>
      </c>
    </row>
    <row r="449" spans="1:27" ht="29.1" customHeight="1" x14ac:dyDescent="0.2">
      <c r="A449" s="13">
        <v>434</v>
      </c>
      <c r="B449" s="13" t="s">
        <v>440</v>
      </c>
      <c r="C449" s="13" t="s">
        <v>452</v>
      </c>
      <c r="D449" s="14" t="s">
        <v>481</v>
      </c>
      <c r="E449" s="13" t="s">
        <v>40</v>
      </c>
      <c r="F449" s="13">
        <v>2304400</v>
      </c>
      <c r="G449" s="13">
        <f>VLOOKUP(D449,[1]Planilha2!$A$2:$W$999,2,0)</f>
        <v>6</v>
      </c>
      <c r="H449" s="13">
        <f>VLOOKUP(D449,[1]Planilha2!$A$2:$W$999,19,0)</f>
        <v>2</v>
      </c>
      <c r="I449" s="13">
        <f>VLOOKUP(D449,[1]Planilha2!$A$2:$W$999,20,0)</f>
        <v>0</v>
      </c>
      <c r="J449" s="13">
        <f>VLOOKUP(D449,[1]Planilha2!$A$2:$W$999,21,0)</f>
        <v>3</v>
      </c>
      <c r="K449" s="13">
        <v>0</v>
      </c>
      <c r="L449" s="13">
        <v>0</v>
      </c>
      <c r="M449" s="13">
        <f>VLOOKUP(D449,[1]Planilha2!$A$2:$W$999,17,0)</f>
        <v>0</v>
      </c>
      <c r="N449" s="13">
        <f>VLOOKUP(D449,[1]Planilha2!$A$2:$W$999,18,0)</f>
        <v>0</v>
      </c>
      <c r="O449" s="13">
        <f>VLOOKUP(D449,[1]Planilha2!$A$2:$W$999,4,0)</f>
        <v>0</v>
      </c>
      <c r="P449" s="13">
        <f>VLOOKUP(D449,[1]Planilha2!$A$2:$W$999,5,0)</f>
        <v>0</v>
      </c>
      <c r="Q449" s="13">
        <f>VLOOKUP(D449,[1]Planilha2!$A$2:$W$999,6,0)</f>
        <v>0</v>
      </c>
      <c r="R449" s="13">
        <f>VLOOKUP(D449,[1]Planilha2!$A$2:$W$999,7,0)</f>
        <v>0</v>
      </c>
      <c r="S449" s="13">
        <f>VLOOKUP(D449,[1]Planilha2!$A$2:$W$999,8,0)</f>
        <v>0</v>
      </c>
      <c r="T449" s="13">
        <f>VLOOKUP(D449,[1]Planilha2!$A$2:$W$999,9,0)</f>
        <v>0</v>
      </c>
      <c r="U449" s="13">
        <f>VLOOKUP(D449,[1]Planilha2!$A$2:$W$999,10,0)</f>
        <v>0</v>
      </c>
      <c r="V449" s="13">
        <f>VLOOKUP(D449,[1]Planilha2!$A$2:$W$999,11,0)</f>
        <v>0</v>
      </c>
      <c r="W449" s="13">
        <f>VLOOKUP(D449,[1]Planilha2!$A$2:$W$899,12,0)</f>
        <v>0</v>
      </c>
      <c r="X449" s="13">
        <f>VLOOKUP(D449,[1]Planilha2!$A$2:$W$999,13,0)</f>
        <v>0</v>
      </c>
      <c r="Y449" s="13">
        <f>VLOOKUP(D449,[1]Planilha2!$A$2:$W$999,14,0)</f>
        <v>0</v>
      </c>
      <c r="Z449" s="13">
        <f>VLOOKUP(D449,[1]Planilha2!$A$2:$W$999,15,0)</f>
        <v>0</v>
      </c>
      <c r="AA449" s="13">
        <f>VLOOKUP(D449,[1]Planilha2!$A$2:$W$999,16,0)</f>
        <v>0</v>
      </c>
    </row>
    <row r="450" spans="1:27" ht="29.1" customHeight="1" x14ac:dyDescent="0.2">
      <c r="A450" s="13">
        <v>435</v>
      </c>
      <c r="B450" s="13" t="s">
        <v>440</v>
      </c>
      <c r="C450" s="13" t="s">
        <v>452</v>
      </c>
      <c r="D450" s="14" t="s">
        <v>482</v>
      </c>
      <c r="E450" s="13" t="s">
        <v>40</v>
      </c>
      <c r="F450" s="13">
        <v>2304400</v>
      </c>
      <c r="G450" s="13">
        <f>VLOOKUP(D450,[1]Planilha2!$A$2:$W$999,2,0)</f>
        <v>5.5</v>
      </c>
      <c r="H450" s="13">
        <f>VLOOKUP(D450,[1]Planilha2!$A$2:$W$999,19,0)</f>
        <v>2</v>
      </c>
      <c r="I450" s="13">
        <f>VLOOKUP(D450,[1]Planilha2!$A$2:$W$999,20,0)</f>
        <v>1</v>
      </c>
      <c r="J450" s="13">
        <f>VLOOKUP(D450,[1]Planilha2!$A$2:$W$999,21,0)</f>
        <v>2</v>
      </c>
      <c r="K450" s="13">
        <v>0</v>
      </c>
      <c r="L450" s="13">
        <v>0</v>
      </c>
      <c r="M450" s="13">
        <f>VLOOKUP(D450,[1]Planilha2!$A$2:$W$999,17,0)</f>
        <v>0</v>
      </c>
      <c r="N450" s="13">
        <f>VLOOKUP(D450,[1]Planilha2!$A$2:$W$999,18,0)</f>
        <v>0</v>
      </c>
      <c r="O450" s="13">
        <f>VLOOKUP(D450,[1]Planilha2!$A$2:$W$999,4,0)</f>
        <v>0</v>
      </c>
      <c r="P450" s="13">
        <f>VLOOKUP(D450,[1]Planilha2!$A$2:$W$999,5,0)</f>
        <v>0</v>
      </c>
      <c r="Q450" s="13">
        <f>VLOOKUP(D450,[1]Planilha2!$A$2:$W$999,6,0)</f>
        <v>0</v>
      </c>
      <c r="R450" s="13">
        <f>VLOOKUP(D450,[1]Planilha2!$A$2:$W$999,7,0)</f>
        <v>0</v>
      </c>
      <c r="S450" s="13">
        <f>VLOOKUP(D450,[1]Planilha2!$A$2:$W$999,8,0)</f>
        <v>0</v>
      </c>
      <c r="T450" s="13">
        <f>VLOOKUP(D450,[1]Planilha2!$A$2:$W$999,9,0)</f>
        <v>0</v>
      </c>
      <c r="U450" s="13">
        <f>VLOOKUP(D450,[1]Planilha2!$A$2:$W$999,10,0)</f>
        <v>0</v>
      </c>
      <c r="V450" s="13">
        <f>VLOOKUP(D450,[1]Planilha2!$A$2:$W$999,11,0)</f>
        <v>0</v>
      </c>
      <c r="W450" s="13">
        <f>VLOOKUP(D450,[1]Planilha2!$A$2:$W$899,12,0)</f>
        <v>0</v>
      </c>
      <c r="X450" s="13">
        <f>VLOOKUP(D450,[1]Planilha2!$A$2:$W$999,13,0)</f>
        <v>0</v>
      </c>
      <c r="Y450" s="13">
        <f>VLOOKUP(D450,[1]Planilha2!$A$2:$W$999,14,0)</f>
        <v>0</v>
      </c>
      <c r="Z450" s="13">
        <f>VLOOKUP(D450,[1]Planilha2!$A$2:$W$999,15,0)</f>
        <v>0</v>
      </c>
      <c r="AA450" s="13">
        <f>VLOOKUP(D450,[1]Planilha2!$A$2:$W$999,16,0)</f>
        <v>0</v>
      </c>
    </row>
    <row r="451" spans="1:27" ht="29.1" customHeight="1" x14ac:dyDescent="0.2">
      <c r="A451" s="13">
        <v>436</v>
      </c>
      <c r="B451" s="13" t="s">
        <v>440</v>
      </c>
      <c r="C451" s="13" t="s">
        <v>452</v>
      </c>
      <c r="D451" s="14" t="s">
        <v>483</v>
      </c>
      <c r="E451" s="13" t="s">
        <v>40</v>
      </c>
      <c r="F451" s="13">
        <v>2304400</v>
      </c>
      <c r="G451" s="13">
        <f>VLOOKUP(D451,[1]Planilha2!$A$2:$W$999,2,0)</f>
        <v>5.5</v>
      </c>
      <c r="H451" s="13">
        <f>VLOOKUP(D451,[1]Planilha2!$A$2:$W$999,19,0)</f>
        <v>2</v>
      </c>
      <c r="I451" s="13">
        <f>VLOOKUP(D451,[1]Planilha2!$A$2:$W$999,20,0)</f>
        <v>0</v>
      </c>
      <c r="J451" s="13">
        <f>VLOOKUP(D451,[1]Planilha2!$A$2:$W$999,21,0)</f>
        <v>1</v>
      </c>
      <c r="K451" s="13">
        <v>0</v>
      </c>
      <c r="L451" s="13">
        <v>0</v>
      </c>
      <c r="M451" s="13">
        <f>VLOOKUP(D451,[1]Planilha2!$A$2:$W$999,17,0)</f>
        <v>0</v>
      </c>
      <c r="N451" s="13">
        <f>VLOOKUP(D451,[1]Planilha2!$A$2:$W$999,18,0)</f>
        <v>0</v>
      </c>
      <c r="O451" s="13">
        <f>VLOOKUP(D451,[1]Planilha2!$A$2:$W$999,4,0)</f>
        <v>2</v>
      </c>
      <c r="P451" s="13">
        <f>VLOOKUP(D451,[1]Planilha2!$A$2:$W$999,5,0)</f>
        <v>0</v>
      </c>
      <c r="Q451" s="13">
        <f>VLOOKUP(D451,[1]Planilha2!$A$2:$W$999,6,0)</f>
        <v>0</v>
      </c>
      <c r="R451" s="13">
        <f>VLOOKUP(D451,[1]Planilha2!$A$2:$W$999,7,0)</f>
        <v>0</v>
      </c>
      <c r="S451" s="13">
        <f>VLOOKUP(D451,[1]Planilha2!$A$2:$W$999,8,0)</f>
        <v>0</v>
      </c>
      <c r="T451" s="13">
        <f>VLOOKUP(D451,[1]Planilha2!$A$2:$W$999,9,0)</f>
        <v>0</v>
      </c>
      <c r="U451" s="13">
        <f>VLOOKUP(D451,[1]Planilha2!$A$2:$W$999,10,0)</f>
        <v>0</v>
      </c>
      <c r="V451" s="13">
        <f>VLOOKUP(D451,[1]Planilha2!$A$2:$W$999,11,0)</f>
        <v>0</v>
      </c>
      <c r="W451" s="13">
        <f>VLOOKUP(D451,[1]Planilha2!$A$2:$W$899,12,0)</f>
        <v>0</v>
      </c>
      <c r="X451" s="13">
        <f>VLOOKUP(D451,[1]Planilha2!$A$2:$W$999,13,0)</f>
        <v>0</v>
      </c>
      <c r="Y451" s="13">
        <f>VLOOKUP(D451,[1]Planilha2!$A$2:$W$999,14,0)</f>
        <v>0</v>
      </c>
      <c r="Z451" s="13">
        <f>VLOOKUP(D451,[1]Planilha2!$A$2:$W$999,15,0)</f>
        <v>0</v>
      </c>
      <c r="AA451" s="13">
        <f>VLOOKUP(D451,[1]Planilha2!$A$2:$W$999,16,0)</f>
        <v>0</v>
      </c>
    </row>
    <row r="452" spans="1:27" ht="29.1" customHeight="1" x14ac:dyDescent="0.2">
      <c r="A452" s="13">
        <v>437</v>
      </c>
      <c r="B452" s="13" t="s">
        <v>440</v>
      </c>
      <c r="C452" s="13" t="s">
        <v>452</v>
      </c>
      <c r="D452" s="14" t="s">
        <v>484</v>
      </c>
      <c r="E452" s="13" t="s">
        <v>40</v>
      </c>
      <c r="F452" s="13">
        <v>2304400</v>
      </c>
      <c r="G452" s="13">
        <f>VLOOKUP(D452,[1]Planilha2!$A$2:$W$999,2,0)</f>
        <v>5.5</v>
      </c>
      <c r="H452" s="13">
        <f>VLOOKUP(D452,[1]Planilha2!$A$2:$W$999,19,0)</f>
        <v>2</v>
      </c>
      <c r="I452" s="13">
        <f>VLOOKUP(D452,[1]Planilha2!$A$2:$W$999,20,0)</f>
        <v>1</v>
      </c>
      <c r="J452" s="13">
        <f>VLOOKUP(D452,[1]Planilha2!$A$2:$W$999,21,0)</f>
        <v>0</v>
      </c>
      <c r="K452" s="13">
        <v>0</v>
      </c>
      <c r="L452" s="13">
        <v>0</v>
      </c>
      <c r="M452" s="13">
        <f>VLOOKUP(D452,[1]Planilha2!$A$2:$W$999,17,0)</f>
        <v>0</v>
      </c>
      <c r="N452" s="13">
        <f>VLOOKUP(D452,[1]Planilha2!$A$2:$W$999,18,0)</f>
        <v>0</v>
      </c>
      <c r="O452" s="13">
        <f>VLOOKUP(D452,[1]Planilha2!$A$2:$W$999,4,0)</f>
        <v>2</v>
      </c>
      <c r="P452" s="13">
        <f>VLOOKUP(D452,[1]Planilha2!$A$2:$W$999,5,0)</f>
        <v>0</v>
      </c>
      <c r="Q452" s="13">
        <f>VLOOKUP(D452,[1]Planilha2!$A$2:$W$999,6,0)</f>
        <v>0</v>
      </c>
      <c r="R452" s="13">
        <f>VLOOKUP(D452,[1]Planilha2!$A$2:$W$999,7,0)</f>
        <v>0</v>
      </c>
      <c r="S452" s="13">
        <f>VLOOKUP(D452,[1]Planilha2!$A$2:$W$999,8,0)</f>
        <v>0</v>
      </c>
      <c r="T452" s="13">
        <f>VLOOKUP(D452,[1]Planilha2!$A$2:$W$999,9,0)</f>
        <v>0</v>
      </c>
      <c r="U452" s="13">
        <f>VLOOKUP(D452,[1]Planilha2!$A$2:$W$999,10,0)</f>
        <v>0</v>
      </c>
      <c r="V452" s="13">
        <f>VLOOKUP(D452,[1]Planilha2!$A$2:$W$999,11,0)</f>
        <v>0</v>
      </c>
      <c r="W452" s="13">
        <f>VLOOKUP(D452,[1]Planilha2!$A$2:$W$899,12,0)</f>
        <v>0</v>
      </c>
      <c r="X452" s="13">
        <f>VLOOKUP(D452,[1]Planilha2!$A$2:$W$999,13,0)</f>
        <v>0</v>
      </c>
      <c r="Y452" s="13">
        <f>VLOOKUP(D452,[1]Planilha2!$A$2:$W$999,14,0)</f>
        <v>0</v>
      </c>
      <c r="Z452" s="13">
        <f>VLOOKUP(D452,[1]Planilha2!$A$2:$W$999,15,0)</f>
        <v>0</v>
      </c>
      <c r="AA452" s="13">
        <f>VLOOKUP(D452,[1]Planilha2!$A$2:$W$999,16,0)</f>
        <v>0</v>
      </c>
    </row>
    <row r="453" spans="1:27" ht="29.1" customHeight="1" x14ac:dyDescent="0.2">
      <c r="A453" s="13">
        <v>438</v>
      </c>
      <c r="B453" s="13" t="s">
        <v>440</v>
      </c>
      <c r="C453" s="13" t="s">
        <v>452</v>
      </c>
      <c r="D453" s="14" t="s">
        <v>485</v>
      </c>
      <c r="E453" s="13" t="s">
        <v>40</v>
      </c>
      <c r="F453" s="13">
        <v>2304400</v>
      </c>
      <c r="G453" s="13">
        <f>VLOOKUP(D453,[1]Planilha2!$A$2:$W$999,2,0)</f>
        <v>6</v>
      </c>
      <c r="H453" s="13">
        <f>VLOOKUP(D453,[1]Planilha2!$A$2:$W$999,19,0)</f>
        <v>2</v>
      </c>
      <c r="I453" s="13">
        <f>VLOOKUP(D453,[1]Planilha2!$A$2:$W$999,20,0)</f>
        <v>0</v>
      </c>
      <c r="J453" s="13">
        <f>VLOOKUP(D453,[1]Planilha2!$A$2:$W$999,21,0)</f>
        <v>0</v>
      </c>
      <c r="K453" s="13">
        <v>0</v>
      </c>
      <c r="L453" s="13">
        <v>0</v>
      </c>
      <c r="M453" s="13">
        <f>VLOOKUP(D453,[1]Planilha2!$A$2:$W$999,17,0)</f>
        <v>0</v>
      </c>
      <c r="N453" s="13">
        <f>VLOOKUP(D453,[1]Planilha2!$A$2:$W$999,18,0)</f>
        <v>0</v>
      </c>
      <c r="O453" s="13">
        <f>VLOOKUP(D453,[1]Planilha2!$A$2:$W$999,4,0)</f>
        <v>3</v>
      </c>
      <c r="P453" s="13">
        <f>VLOOKUP(D453,[1]Planilha2!$A$2:$W$999,5,0)</f>
        <v>0</v>
      </c>
      <c r="Q453" s="13">
        <f>VLOOKUP(D453,[1]Planilha2!$A$2:$W$999,6,0)</f>
        <v>0</v>
      </c>
      <c r="R453" s="13">
        <f>VLOOKUP(D453,[1]Planilha2!$A$2:$W$999,7,0)</f>
        <v>0</v>
      </c>
      <c r="S453" s="13">
        <f>VLOOKUP(D453,[1]Planilha2!$A$2:$W$999,8,0)</f>
        <v>0</v>
      </c>
      <c r="T453" s="13">
        <f>VLOOKUP(D453,[1]Planilha2!$A$2:$W$999,9,0)</f>
        <v>0</v>
      </c>
      <c r="U453" s="13">
        <f>VLOOKUP(D453,[1]Planilha2!$A$2:$W$999,10,0)</f>
        <v>0</v>
      </c>
      <c r="V453" s="13">
        <f>VLOOKUP(D453,[1]Planilha2!$A$2:$W$999,11,0)</f>
        <v>0</v>
      </c>
      <c r="W453" s="13">
        <f>VLOOKUP(D453,[1]Planilha2!$A$2:$W$899,12,0)</f>
        <v>0</v>
      </c>
      <c r="X453" s="13">
        <f>VLOOKUP(D453,[1]Planilha2!$A$2:$W$999,13,0)</f>
        <v>0</v>
      </c>
      <c r="Y453" s="13">
        <f>VLOOKUP(D453,[1]Planilha2!$A$2:$W$999,14,0)</f>
        <v>0</v>
      </c>
      <c r="Z453" s="13">
        <f>VLOOKUP(D453,[1]Planilha2!$A$2:$W$999,15,0)</f>
        <v>0</v>
      </c>
      <c r="AA453" s="13">
        <f>VLOOKUP(D453,[1]Planilha2!$A$2:$W$999,16,0)</f>
        <v>0</v>
      </c>
    </row>
    <row r="454" spans="1:27" ht="29.1" customHeight="1" x14ac:dyDescent="0.2">
      <c r="A454" s="13">
        <v>439</v>
      </c>
      <c r="B454" s="13" t="s">
        <v>440</v>
      </c>
      <c r="C454" s="13" t="s">
        <v>452</v>
      </c>
      <c r="D454" s="14" t="s">
        <v>486</v>
      </c>
      <c r="E454" s="13" t="s">
        <v>40</v>
      </c>
      <c r="F454" s="13">
        <v>2304400</v>
      </c>
      <c r="G454" s="13">
        <f>VLOOKUP(D454,[1]Planilha2!$A$2:$W$999,2,0)</f>
        <v>5.5</v>
      </c>
      <c r="H454" s="13">
        <f>VLOOKUP(D454,[1]Planilha2!$A$2:$W$999,19,0)</f>
        <v>1</v>
      </c>
      <c r="I454" s="13">
        <f>VLOOKUP(D454,[1]Planilha2!$A$2:$W$999,20,0)</f>
        <v>1</v>
      </c>
      <c r="J454" s="13">
        <f>VLOOKUP(D454,[1]Planilha2!$A$2:$W$999,21,0)</f>
        <v>2</v>
      </c>
      <c r="K454" s="13">
        <v>0</v>
      </c>
      <c r="L454" s="13">
        <v>0</v>
      </c>
      <c r="M454" s="13">
        <f>VLOOKUP(D454,[1]Planilha2!$A$2:$W$999,17,0)</f>
        <v>0</v>
      </c>
      <c r="N454" s="13">
        <f>VLOOKUP(D454,[1]Planilha2!$A$2:$W$999,18,0)</f>
        <v>0</v>
      </c>
      <c r="O454" s="13">
        <f>VLOOKUP(D454,[1]Planilha2!$A$2:$W$999,4,0)</f>
        <v>1</v>
      </c>
      <c r="P454" s="13">
        <f>VLOOKUP(D454,[1]Planilha2!$A$2:$W$999,5,0)</f>
        <v>0</v>
      </c>
      <c r="Q454" s="13">
        <f>VLOOKUP(D454,[1]Planilha2!$A$2:$W$999,6,0)</f>
        <v>0</v>
      </c>
      <c r="R454" s="13">
        <f>VLOOKUP(D454,[1]Planilha2!$A$2:$W$999,7,0)</f>
        <v>0</v>
      </c>
      <c r="S454" s="13">
        <f>VLOOKUP(D454,[1]Planilha2!$A$2:$W$999,8,0)</f>
        <v>0</v>
      </c>
      <c r="T454" s="13">
        <f>VLOOKUP(D454,[1]Planilha2!$A$2:$W$999,9,0)</f>
        <v>0</v>
      </c>
      <c r="U454" s="13">
        <f>VLOOKUP(D454,[1]Planilha2!$A$2:$W$999,10,0)</f>
        <v>0</v>
      </c>
      <c r="V454" s="13">
        <f>VLOOKUP(D454,[1]Planilha2!$A$2:$W$999,11,0)</f>
        <v>0</v>
      </c>
      <c r="W454" s="13">
        <f>VLOOKUP(D454,[1]Planilha2!$A$2:$W$899,12,0)</f>
        <v>0</v>
      </c>
      <c r="X454" s="13">
        <f>VLOOKUP(D454,[1]Planilha2!$A$2:$W$999,13,0)</f>
        <v>0</v>
      </c>
      <c r="Y454" s="13">
        <f>VLOOKUP(D454,[1]Planilha2!$A$2:$W$999,14,0)</f>
        <v>0</v>
      </c>
      <c r="Z454" s="13">
        <f>VLOOKUP(D454,[1]Planilha2!$A$2:$W$999,15,0)</f>
        <v>0</v>
      </c>
      <c r="AA454" s="13">
        <f>VLOOKUP(D454,[1]Planilha2!$A$2:$W$999,16,0)</f>
        <v>0</v>
      </c>
    </row>
    <row r="455" spans="1:27" ht="29.1" customHeight="1" x14ac:dyDescent="0.2">
      <c r="A455" s="13">
        <v>440</v>
      </c>
      <c r="B455" s="13" t="s">
        <v>440</v>
      </c>
      <c r="C455" s="13" t="s">
        <v>452</v>
      </c>
      <c r="D455" s="14" t="s">
        <v>487</v>
      </c>
      <c r="E455" s="13" t="s">
        <v>40</v>
      </c>
      <c r="F455" s="13">
        <v>2304400</v>
      </c>
      <c r="G455" s="13">
        <f>VLOOKUP(D455,[1]Planilha2!$A$2:$W$999,2,0)</f>
        <v>6</v>
      </c>
      <c r="H455" s="13">
        <f>VLOOKUP(D455,[1]Planilha2!$A$2:$W$999,19,0)</f>
        <v>2</v>
      </c>
      <c r="I455" s="13">
        <f>VLOOKUP(D455,[1]Planilha2!$A$2:$W$999,20,0)</f>
        <v>0</v>
      </c>
      <c r="J455" s="13">
        <f>VLOOKUP(D455,[1]Planilha2!$A$2:$W$999,21,0)</f>
        <v>3</v>
      </c>
      <c r="K455" s="13">
        <v>0</v>
      </c>
      <c r="L455" s="13">
        <v>0</v>
      </c>
      <c r="M455" s="13">
        <f>VLOOKUP(D455,[1]Planilha2!$A$2:$W$999,17,0)</f>
        <v>0</v>
      </c>
      <c r="N455" s="13">
        <f>VLOOKUP(D455,[1]Planilha2!$A$2:$W$999,18,0)</f>
        <v>0</v>
      </c>
      <c r="O455" s="13">
        <f>VLOOKUP(D455,[1]Planilha2!$A$2:$W$999,4,0)</f>
        <v>0</v>
      </c>
      <c r="P455" s="13">
        <f>VLOOKUP(D455,[1]Planilha2!$A$2:$W$999,5,0)</f>
        <v>0</v>
      </c>
      <c r="Q455" s="13">
        <f>VLOOKUP(D455,[1]Planilha2!$A$2:$W$999,6,0)</f>
        <v>0</v>
      </c>
      <c r="R455" s="13">
        <f>VLOOKUP(D455,[1]Planilha2!$A$2:$W$999,7,0)</f>
        <v>0</v>
      </c>
      <c r="S455" s="13">
        <f>VLOOKUP(D455,[1]Planilha2!$A$2:$W$999,8,0)</f>
        <v>0</v>
      </c>
      <c r="T455" s="13">
        <f>VLOOKUP(D455,[1]Planilha2!$A$2:$W$999,9,0)</f>
        <v>0</v>
      </c>
      <c r="U455" s="13">
        <f>VLOOKUP(D455,[1]Planilha2!$A$2:$W$999,10,0)</f>
        <v>0</v>
      </c>
      <c r="V455" s="13">
        <f>VLOOKUP(D455,[1]Planilha2!$A$2:$W$999,11,0)</f>
        <v>0</v>
      </c>
      <c r="W455" s="13">
        <f>VLOOKUP(D455,[1]Planilha2!$A$2:$W$899,12,0)</f>
        <v>0</v>
      </c>
      <c r="X455" s="13">
        <f>VLOOKUP(D455,[1]Planilha2!$A$2:$W$999,13,0)</f>
        <v>0</v>
      </c>
      <c r="Y455" s="13">
        <f>VLOOKUP(D455,[1]Planilha2!$A$2:$W$999,14,0)</f>
        <v>0</v>
      </c>
      <c r="Z455" s="13">
        <f>VLOOKUP(D455,[1]Planilha2!$A$2:$W$999,15,0)</f>
        <v>0</v>
      </c>
      <c r="AA455" s="13">
        <f>VLOOKUP(D455,[1]Planilha2!$A$2:$W$999,16,0)</f>
        <v>0</v>
      </c>
    </row>
    <row r="456" spans="1:27" ht="29.1" customHeight="1" x14ac:dyDescent="0.2">
      <c r="A456" s="13">
        <v>441</v>
      </c>
      <c r="B456" s="13" t="s">
        <v>440</v>
      </c>
      <c r="C456" s="13" t="s">
        <v>452</v>
      </c>
      <c r="D456" s="14" t="s">
        <v>488</v>
      </c>
      <c r="E456" s="13" t="s">
        <v>40</v>
      </c>
      <c r="F456" s="13">
        <v>2304400</v>
      </c>
      <c r="G456" s="13">
        <f>VLOOKUP(D456,[1]Planilha2!$A$2:$W$999,2,0)</f>
        <v>5.5</v>
      </c>
      <c r="H456" s="13">
        <f>VLOOKUP(D456,[1]Planilha2!$A$2:$W$999,19,0)</f>
        <v>2</v>
      </c>
      <c r="I456" s="13">
        <f>VLOOKUP(D456,[1]Planilha2!$A$2:$W$999,20,0)</f>
        <v>0</v>
      </c>
      <c r="J456" s="13">
        <f>VLOOKUP(D456,[1]Planilha2!$A$2:$W$999,21,0)</f>
        <v>2</v>
      </c>
      <c r="K456" s="13">
        <v>0</v>
      </c>
      <c r="L456" s="13">
        <v>0</v>
      </c>
      <c r="M456" s="13">
        <f>VLOOKUP(D456,[1]Planilha2!$A$2:$W$999,17,0)</f>
        <v>0</v>
      </c>
      <c r="N456" s="13">
        <f>VLOOKUP(D456,[1]Planilha2!$A$2:$W$999,18,0)</f>
        <v>0</v>
      </c>
      <c r="O456" s="13">
        <f>VLOOKUP(D456,[1]Planilha2!$A$2:$W$999,4,0)</f>
        <v>1</v>
      </c>
      <c r="P456" s="13">
        <f>VLOOKUP(D456,[1]Planilha2!$A$2:$W$999,5,0)</f>
        <v>0</v>
      </c>
      <c r="Q456" s="13">
        <f>VLOOKUP(D456,[1]Planilha2!$A$2:$W$999,6,0)</f>
        <v>0</v>
      </c>
      <c r="R456" s="13">
        <f>VLOOKUP(D456,[1]Planilha2!$A$2:$W$999,7,0)</f>
        <v>0</v>
      </c>
      <c r="S456" s="13">
        <f>VLOOKUP(D456,[1]Planilha2!$A$2:$W$999,8,0)</f>
        <v>0</v>
      </c>
      <c r="T456" s="13">
        <f>VLOOKUP(D456,[1]Planilha2!$A$2:$W$999,9,0)</f>
        <v>0</v>
      </c>
      <c r="U456" s="13">
        <f>VLOOKUP(D456,[1]Planilha2!$A$2:$W$999,10,0)</f>
        <v>0</v>
      </c>
      <c r="V456" s="13">
        <f>VLOOKUP(D456,[1]Planilha2!$A$2:$W$999,11,0)</f>
        <v>0</v>
      </c>
      <c r="W456" s="13">
        <f>VLOOKUP(D456,[1]Planilha2!$A$2:$W$899,12,0)</f>
        <v>0</v>
      </c>
      <c r="X456" s="13">
        <f>VLOOKUP(D456,[1]Planilha2!$A$2:$W$999,13,0)</f>
        <v>0</v>
      </c>
      <c r="Y456" s="13">
        <f>VLOOKUP(D456,[1]Planilha2!$A$2:$W$999,14,0)</f>
        <v>0</v>
      </c>
      <c r="Z456" s="13">
        <f>VLOOKUP(D456,[1]Planilha2!$A$2:$W$999,15,0)</f>
        <v>0</v>
      </c>
      <c r="AA456" s="13">
        <f>VLOOKUP(D456,[1]Planilha2!$A$2:$W$999,16,0)</f>
        <v>0</v>
      </c>
    </row>
    <row r="457" spans="1:27" ht="29.1" customHeight="1" x14ac:dyDescent="0.2">
      <c r="A457" s="13">
        <v>442</v>
      </c>
      <c r="B457" s="13" t="s">
        <v>440</v>
      </c>
      <c r="C457" s="13" t="s">
        <v>452</v>
      </c>
      <c r="D457" s="14" t="s">
        <v>489</v>
      </c>
      <c r="E457" s="13" t="s">
        <v>40</v>
      </c>
      <c r="F457" s="13">
        <v>2304400</v>
      </c>
      <c r="G457" s="13">
        <f>VLOOKUP(D457,[1]Planilha2!$A$2:$W$999,2,0)</f>
        <v>5.5</v>
      </c>
      <c r="H457" s="13">
        <f>VLOOKUP(D457,[1]Planilha2!$A$2:$W$999,19,0)</f>
        <v>2</v>
      </c>
      <c r="I457" s="13">
        <f>VLOOKUP(D457,[1]Planilha2!$A$2:$W$999,20,0)</f>
        <v>0</v>
      </c>
      <c r="J457" s="13">
        <f>VLOOKUP(D457,[1]Planilha2!$A$2:$W$999,21,0)</f>
        <v>1</v>
      </c>
      <c r="K457" s="13">
        <v>0</v>
      </c>
      <c r="L457" s="13">
        <v>0</v>
      </c>
      <c r="M457" s="13">
        <f>VLOOKUP(D457,[1]Planilha2!$A$2:$W$999,17,0)</f>
        <v>0</v>
      </c>
      <c r="N457" s="13">
        <f>VLOOKUP(D457,[1]Planilha2!$A$2:$W$999,18,0)</f>
        <v>0</v>
      </c>
      <c r="O457" s="13">
        <f>VLOOKUP(D457,[1]Planilha2!$A$2:$W$999,4,0)</f>
        <v>2</v>
      </c>
      <c r="P457" s="13">
        <f>VLOOKUP(D457,[1]Planilha2!$A$2:$W$999,5,0)</f>
        <v>0</v>
      </c>
      <c r="Q457" s="13">
        <f>VLOOKUP(D457,[1]Planilha2!$A$2:$W$999,6,0)</f>
        <v>0</v>
      </c>
      <c r="R457" s="13">
        <f>VLOOKUP(D457,[1]Planilha2!$A$2:$W$999,7,0)</f>
        <v>0</v>
      </c>
      <c r="S457" s="13">
        <f>VLOOKUP(D457,[1]Planilha2!$A$2:$W$999,8,0)</f>
        <v>0</v>
      </c>
      <c r="T457" s="13">
        <f>VLOOKUP(D457,[1]Planilha2!$A$2:$W$999,9,0)</f>
        <v>0</v>
      </c>
      <c r="U457" s="13">
        <f>VLOOKUP(D457,[1]Planilha2!$A$2:$W$999,10,0)</f>
        <v>0</v>
      </c>
      <c r="V457" s="13">
        <f>VLOOKUP(D457,[1]Planilha2!$A$2:$W$999,11,0)</f>
        <v>0</v>
      </c>
      <c r="W457" s="13">
        <f>VLOOKUP(D457,[1]Planilha2!$A$2:$W$899,12,0)</f>
        <v>0</v>
      </c>
      <c r="X457" s="13">
        <f>VLOOKUP(D457,[1]Planilha2!$A$2:$W$999,13,0)</f>
        <v>0</v>
      </c>
      <c r="Y457" s="13">
        <f>VLOOKUP(D457,[1]Planilha2!$A$2:$W$999,14,0)</f>
        <v>0</v>
      </c>
      <c r="Z457" s="13">
        <f>VLOOKUP(D457,[1]Planilha2!$A$2:$W$999,15,0)</f>
        <v>0</v>
      </c>
      <c r="AA457" s="13">
        <f>VLOOKUP(D457,[1]Planilha2!$A$2:$W$999,16,0)</f>
        <v>0</v>
      </c>
    </row>
    <row r="458" spans="1:27" ht="29.1" customHeight="1" x14ac:dyDescent="0.2">
      <c r="A458" s="13">
        <v>443</v>
      </c>
      <c r="B458" s="13" t="s">
        <v>440</v>
      </c>
      <c r="C458" s="13" t="s">
        <v>452</v>
      </c>
      <c r="D458" s="14" t="s">
        <v>490</v>
      </c>
      <c r="E458" s="13" t="s">
        <v>40</v>
      </c>
      <c r="F458" s="13">
        <v>2304400</v>
      </c>
      <c r="G458" s="13">
        <f>VLOOKUP(D458,[1]Planilha2!$A$2:$W$999,2,0)</f>
        <v>5.5</v>
      </c>
      <c r="H458" s="13">
        <f>VLOOKUP(D458,[1]Planilha2!$A$2:$W$999,19,0)</f>
        <v>2</v>
      </c>
      <c r="I458" s="13">
        <f>VLOOKUP(D458,[1]Planilha2!$A$2:$W$999,20,0)</f>
        <v>0</v>
      </c>
      <c r="J458" s="13">
        <f>VLOOKUP(D458,[1]Planilha2!$A$2:$W$999,21,0)</f>
        <v>3</v>
      </c>
      <c r="K458" s="13">
        <v>0</v>
      </c>
      <c r="L458" s="13">
        <v>0</v>
      </c>
      <c r="M458" s="13">
        <f>VLOOKUP(D458,[1]Planilha2!$A$2:$W$999,17,0)</f>
        <v>0</v>
      </c>
      <c r="N458" s="13">
        <f>VLOOKUP(D458,[1]Planilha2!$A$2:$W$999,18,0)</f>
        <v>0</v>
      </c>
      <c r="O458" s="13">
        <f>VLOOKUP(D458,[1]Planilha2!$A$2:$W$999,4,0)</f>
        <v>0</v>
      </c>
      <c r="P458" s="13">
        <f>VLOOKUP(D458,[1]Planilha2!$A$2:$W$999,5,0)</f>
        <v>0</v>
      </c>
      <c r="Q458" s="13">
        <f>VLOOKUP(D458,[1]Planilha2!$A$2:$W$999,6,0)</f>
        <v>0</v>
      </c>
      <c r="R458" s="13">
        <f>VLOOKUP(D458,[1]Planilha2!$A$2:$W$999,7,0)</f>
        <v>0</v>
      </c>
      <c r="S458" s="13">
        <f>VLOOKUP(D458,[1]Planilha2!$A$2:$W$999,8,0)</f>
        <v>0</v>
      </c>
      <c r="T458" s="13">
        <f>VLOOKUP(D458,[1]Planilha2!$A$2:$W$999,9,0)</f>
        <v>0</v>
      </c>
      <c r="U458" s="13">
        <f>VLOOKUP(D458,[1]Planilha2!$A$2:$W$999,10,0)</f>
        <v>0</v>
      </c>
      <c r="V458" s="13">
        <f>VLOOKUP(D458,[1]Planilha2!$A$2:$W$999,11,0)</f>
        <v>0</v>
      </c>
      <c r="W458" s="13">
        <f>VLOOKUP(D458,[1]Planilha2!$A$2:$W$899,12,0)</f>
        <v>0</v>
      </c>
      <c r="X458" s="13">
        <f>VLOOKUP(D458,[1]Planilha2!$A$2:$W$999,13,0)</f>
        <v>0</v>
      </c>
      <c r="Y458" s="13">
        <f>VLOOKUP(D458,[1]Planilha2!$A$2:$W$999,14,0)</f>
        <v>0</v>
      </c>
      <c r="Z458" s="13">
        <f>VLOOKUP(D458,[1]Planilha2!$A$2:$W$999,15,0)</f>
        <v>0</v>
      </c>
      <c r="AA458" s="13">
        <f>VLOOKUP(D458,[1]Planilha2!$A$2:$W$999,16,0)</f>
        <v>0</v>
      </c>
    </row>
    <row r="459" spans="1:27" ht="29.1" customHeight="1" x14ac:dyDescent="0.2">
      <c r="A459" s="13">
        <v>444</v>
      </c>
      <c r="B459" s="13" t="s">
        <v>440</v>
      </c>
      <c r="C459" s="13" t="s">
        <v>452</v>
      </c>
      <c r="D459" s="14" t="s">
        <v>491</v>
      </c>
      <c r="E459" s="13" t="s">
        <v>40</v>
      </c>
      <c r="F459" s="13">
        <v>2304400</v>
      </c>
      <c r="G459" s="13">
        <f>VLOOKUP(D459,[1]Planilha2!$A$2:$W$999,2,0)</f>
        <v>5.5</v>
      </c>
      <c r="H459" s="13">
        <f>VLOOKUP(D459,[1]Planilha2!$A$2:$W$999,19,0)</f>
        <v>2</v>
      </c>
      <c r="I459" s="13">
        <f>VLOOKUP(D459,[1]Planilha2!$A$2:$W$999,20,0)</f>
        <v>0</v>
      </c>
      <c r="J459" s="13">
        <f>VLOOKUP(D459,[1]Planilha2!$A$2:$W$999,21,0)</f>
        <v>1</v>
      </c>
      <c r="K459" s="13">
        <v>0</v>
      </c>
      <c r="L459" s="13">
        <v>0</v>
      </c>
      <c r="M459" s="13">
        <f>VLOOKUP(D459,[1]Planilha2!$A$2:$W$999,17,0)</f>
        <v>0</v>
      </c>
      <c r="N459" s="13">
        <f>VLOOKUP(D459,[1]Planilha2!$A$2:$W$999,18,0)</f>
        <v>0</v>
      </c>
      <c r="O459" s="13">
        <f>VLOOKUP(D459,[1]Planilha2!$A$2:$W$999,4,0)</f>
        <v>2</v>
      </c>
      <c r="P459" s="13">
        <f>VLOOKUP(D459,[1]Planilha2!$A$2:$W$999,5,0)</f>
        <v>0</v>
      </c>
      <c r="Q459" s="13">
        <f>VLOOKUP(D459,[1]Planilha2!$A$2:$W$999,6,0)</f>
        <v>0</v>
      </c>
      <c r="R459" s="13">
        <f>VLOOKUP(D459,[1]Planilha2!$A$2:$W$999,7,0)</f>
        <v>0</v>
      </c>
      <c r="S459" s="13">
        <f>VLOOKUP(D459,[1]Planilha2!$A$2:$W$999,8,0)</f>
        <v>0</v>
      </c>
      <c r="T459" s="13">
        <f>VLOOKUP(D459,[1]Planilha2!$A$2:$W$999,9,0)</f>
        <v>0</v>
      </c>
      <c r="U459" s="13">
        <f>VLOOKUP(D459,[1]Planilha2!$A$2:$W$999,10,0)</f>
        <v>0</v>
      </c>
      <c r="V459" s="13">
        <f>VLOOKUP(D459,[1]Planilha2!$A$2:$W$999,11,0)</f>
        <v>0</v>
      </c>
      <c r="W459" s="13">
        <f>VLOOKUP(D459,[1]Planilha2!$A$2:$W$899,12,0)</f>
        <v>0</v>
      </c>
      <c r="X459" s="13">
        <f>VLOOKUP(D459,[1]Planilha2!$A$2:$W$999,13,0)</f>
        <v>0</v>
      </c>
      <c r="Y459" s="13">
        <f>VLOOKUP(D459,[1]Planilha2!$A$2:$W$999,14,0)</f>
        <v>0</v>
      </c>
      <c r="Z459" s="13">
        <f>VLOOKUP(D459,[1]Planilha2!$A$2:$W$999,15,0)</f>
        <v>0</v>
      </c>
      <c r="AA459" s="13">
        <f>VLOOKUP(D459,[1]Planilha2!$A$2:$W$999,16,0)</f>
        <v>0</v>
      </c>
    </row>
    <row r="460" spans="1:27" ht="29.1" customHeight="1" x14ac:dyDescent="0.2">
      <c r="A460" s="13">
        <v>445</v>
      </c>
      <c r="B460" s="13" t="s">
        <v>440</v>
      </c>
      <c r="C460" s="13" t="s">
        <v>452</v>
      </c>
      <c r="D460" s="14" t="s">
        <v>492</v>
      </c>
      <c r="E460" s="13" t="s">
        <v>40</v>
      </c>
      <c r="F460" s="13">
        <v>2304400</v>
      </c>
      <c r="G460" s="13">
        <f>VLOOKUP(D460,[1]Planilha2!$A$2:$W$999,2,0)</f>
        <v>6</v>
      </c>
      <c r="H460" s="13">
        <f>VLOOKUP(D460,[1]Planilha2!$A$2:$W$999,19,0)</f>
        <v>2</v>
      </c>
      <c r="I460" s="13">
        <f>VLOOKUP(D460,[1]Planilha2!$A$2:$W$999,20,0)</f>
        <v>0</v>
      </c>
      <c r="J460" s="13">
        <f>VLOOKUP(D460,[1]Planilha2!$A$2:$W$999,21,0)</f>
        <v>3</v>
      </c>
      <c r="K460" s="13">
        <v>0</v>
      </c>
      <c r="L460" s="13">
        <v>0</v>
      </c>
      <c r="M460" s="13">
        <f>VLOOKUP(D460,[1]Planilha2!$A$2:$W$999,17,0)</f>
        <v>0</v>
      </c>
      <c r="N460" s="13">
        <f>VLOOKUP(D460,[1]Planilha2!$A$2:$W$999,18,0)</f>
        <v>0</v>
      </c>
      <c r="O460" s="13">
        <f>VLOOKUP(D460,[1]Planilha2!$A$2:$W$999,4,0)</f>
        <v>0</v>
      </c>
      <c r="P460" s="13">
        <f>VLOOKUP(D460,[1]Planilha2!$A$2:$W$999,5,0)</f>
        <v>0</v>
      </c>
      <c r="Q460" s="13">
        <f>VLOOKUP(D460,[1]Planilha2!$A$2:$W$999,6,0)</f>
        <v>0</v>
      </c>
      <c r="R460" s="13">
        <f>VLOOKUP(D460,[1]Planilha2!$A$2:$W$999,7,0)</f>
        <v>0</v>
      </c>
      <c r="S460" s="13">
        <f>VLOOKUP(D460,[1]Planilha2!$A$2:$W$999,8,0)</f>
        <v>0</v>
      </c>
      <c r="T460" s="13">
        <f>VLOOKUP(D460,[1]Planilha2!$A$2:$W$999,9,0)</f>
        <v>0</v>
      </c>
      <c r="U460" s="13">
        <f>VLOOKUP(D460,[1]Planilha2!$A$2:$W$999,10,0)</f>
        <v>0</v>
      </c>
      <c r="V460" s="13">
        <f>VLOOKUP(D460,[1]Planilha2!$A$2:$W$999,11,0)</f>
        <v>0</v>
      </c>
      <c r="W460" s="13">
        <f>VLOOKUP(D460,[1]Planilha2!$A$2:$W$899,12,0)</f>
        <v>0</v>
      </c>
      <c r="X460" s="13">
        <f>VLOOKUP(D460,[1]Planilha2!$A$2:$W$999,13,0)</f>
        <v>0</v>
      </c>
      <c r="Y460" s="13">
        <f>VLOOKUP(D460,[1]Planilha2!$A$2:$W$999,14,0)</f>
        <v>0</v>
      </c>
      <c r="Z460" s="13">
        <f>VLOOKUP(D460,[1]Planilha2!$A$2:$W$999,15,0)</f>
        <v>0</v>
      </c>
      <c r="AA460" s="13">
        <f>VLOOKUP(D460,[1]Planilha2!$A$2:$W$999,16,0)</f>
        <v>0</v>
      </c>
    </row>
    <row r="461" spans="1:27" ht="29.1" customHeight="1" x14ac:dyDescent="0.2">
      <c r="A461" s="13">
        <v>446</v>
      </c>
      <c r="B461" s="13" t="s">
        <v>440</v>
      </c>
      <c r="C461" s="13" t="s">
        <v>452</v>
      </c>
      <c r="D461" s="14" t="s">
        <v>493</v>
      </c>
      <c r="E461" s="13" t="s">
        <v>40</v>
      </c>
      <c r="F461" s="13">
        <v>2304400</v>
      </c>
      <c r="G461" s="13">
        <f>VLOOKUP(D461,[1]Planilha2!$A$2:$W$999,2,0)</f>
        <v>5.5</v>
      </c>
      <c r="H461" s="13">
        <f>VLOOKUP(D461,[1]Planilha2!$A$2:$W$999,19,0)</f>
        <v>2</v>
      </c>
      <c r="I461" s="13">
        <f>VLOOKUP(D461,[1]Planilha2!$A$2:$W$999,20,0)</f>
        <v>1</v>
      </c>
      <c r="J461" s="13">
        <f>VLOOKUP(D461,[1]Planilha2!$A$2:$W$999,21,0)</f>
        <v>0</v>
      </c>
      <c r="K461" s="13">
        <v>0</v>
      </c>
      <c r="L461" s="13">
        <v>0</v>
      </c>
      <c r="M461" s="13">
        <f>VLOOKUP(D461,[1]Planilha2!$A$2:$W$999,17,0)</f>
        <v>0</v>
      </c>
      <c r="N461" s="13">
        <f>VLOOKUP(D461,[1]Planilha2!$A$2:$W$999,18,0)</f>
        <v>0</v>
      </c>
      <c r="O461" s="13">
        <f>VLOOKUP(D461,[1]Planilha2!$A$2:$W$999,4,0)</f>
        <v>2</v>
      </c>
      <c r="P461" s="13">
        <f>VLOOKUP(D461,[1]Planilha2!$A$2:$W$999,5,0)</f>
        <v>0</v>
      </c>
      <c r="Q461" s="13">
        <f>VLOOKUP(D461,[1]Planilha2!$A$2:$W$999,6,0)</f>
        <v>0</v>
      </c>
      <c r="R461" s="13">
        <f>VLOOKUP(D461,[1]Planilha2!$A$2:$W$999,7,0)</f>
        <v>0</v>
      </c>
      <c r="S461" s="13">
        <f>VLOOKUP(D461,[1]Planilha2!$A$2:$W$999,8,0)</f>
        <v>0</v>
      </c>
      <c r="T461" s="13">
        <f>VLOOKUP(D461,[1]Planilha2!$A$2:$W$999,9,0)</f>
        <v>0</v>
      </c>
      <c r="U461" s="13">
        <f>VLOOKUP(D461,[1]Planilha2!$A$2:$W$999,10,0)</f>
        <v>0</v>
      </c>
      <c r="V461" s="13">
        <f>VLOOKUP(D461,[1]Planilha2!$A$2:$W$999,11,0)</f>
        <v>0</v>
      </c>
      <c r="W461" s="13">
        <f>VLOOKUP(D461,[1]Planilha2!$A$2:$W$899,12,0)</f>
        <v>0</v>
      </c>
      <c r="X461" s="13">
        <f>VLOOKUP(D461,[1]Planilha2!$A$2:$W$999,13,0)</f>
        <v>0</v>
      </c>
      <c r="Y461" s="13">
        <f>VLOOKUP(D461,[1]Planilha2!$A$2:$W$999,14,0)</f>
        <v>0</v>
      </c>
      <c r="Z461" s="13">
        <f>VLOOKUP(D461,[1]Planilha2!$A$2:$W$999,15,0)</f>
        <v>0</v>
      </c>
      <c r="AA461" s="13">
        <f>VLOOKUP(D461,[1]Planilha2!$A$2:$W$999,16,0)</f>
        <v>0</v>
      </c>
    </row>
    <row r="462" spans="1:27" x14ac:dyDescent="0.2">
      <c r="A462" s="15" t="s">
        <v>494</v>
      </c>
    </row>
    <row r="463" spans="1:27" x14ac:dyDescent="0.2">
      <c r="A463" s="16"/>
    </row>
    <row r="464" spans="1:27" x14ac:dyDescent="0.2">
      <c r="A464" s="17" t="s">
        <v>495</v>
      </c>
      <c r="B464" s="17" t="s">
        <v>4</v>
      </c>
      <c r="C464" s="17" t="s">
        <v>4</v>
      </c>
      <c r="D464" s="17" t="s">
        <v>4</v>
      </c>
      <c r="E464" s="17"/>
      <c r="F464" s="17"/>
      <c r="G464" s="17"/>
    </row>
    <row r="465" spans="1:27" x14ac:dyDescent="0.2">
      <c r="A465" s="18"/>
    </row>
    <row r="466" spans="1:27" ht="28.35" customHeight="1" x14ac:dyDescent="0.2">
      <c r="A466" s="19" t="s">
        <v>498</v>
      </c>
      <c r="B466" s="19" t="s">
        <v>4</v>
      </c>
      <c r="C466" s="19" t="s">
        <v>4</v>
      </c>
      <c r="D466" s="19" t="s">
        <v>4</v>
      </c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ht="28.35" customHeight="1" x14ac:dyDescent="0.2">
      <c r="A467" s="19" t="s">
        <v>499</v>
      </c>
      <c r="B467" s="19" t="s">
        <v>4</v>
      </c>
      <c r="C467" s="19" t="s">
        <v>4</v>
      </c>
      <c r="D467" s="19" t="s">
        <v>4</v>
      </c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ht="28.35" customHeight="1" x14ac:dyDescent="0.2">
      <c r="A468" s="20" t="s">
        <v>496</v>
      </c>
      <c r="B468" s="20" t="s">
        <v>4</v>
      </c>
      <c r="C468" s="20" t="s">
        <v>4</v>
      </c>
      <c r="D468" s="20" t="s">
        <v>4</v>
      </c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spans="1:27" ht="28.35" customHeight="1" x14ac:dyDescent="0.2">
      <c r="A469" s="20" t="s">
        <v>497</v>
      </c>
      <c r="B469" s="20" t="s">
        <v>4</v>
      </c>
      <c r="C469" s="20" t="s">
        <v>4</v>
      </c>
      <c r="D469" s="20" t="s">
        <v>4</v>
      </c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spans="1:27" ht="28.35" customHeight="1" x14ac:dyDescent="0.2">
      <c r="A470" s="19" t="s">
        <v>500</v>
      </c>
      <c r="B470" s="19" t="s">
        <v>4</v>
      </c>
      <c r="C470" s="19" t="s">
        <v>4</v>
      </c>
      <c r="D470" s="19" t="s">
        <v>4</v>
      </c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ht="28.35" customHeight="1" x14ac:dyDescent="0.2">
      <c r="A471" s="19" t="s">
        <v>501</v>
      </c>
      <c r="B471" s="19" t="s">
        <v>4</v>
      </c>
      <c r="C471" s="19" t="s">
        <v>4</v>
      </c>
      <c r="D471" s="19" t="s">
        <v>4</v>
      </c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ht="28.35" customHeight="1" x14ac:dyDescent="0.2">
      <c r="A472" s="19" t="s">
        <v>502</v>
      </c>
      <c r="B472" s="19" t="s">
        <v>4</v>
      </c>
      <c r="C472" s="19" t="s">
        <v>4</v>
      </c>
      <c r="D472" s="19" t="s">
        <v>4</v>
      </c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ht="28.35" customHeight="1" x14ac:dyDescent="0.2">
      <c r="A473" s="19" t="s">
        <v>503</v>
      </c>
      <c r="B473" s="19" t="s">
        <v>4</v>
      </c>
      <c r="C473" s="19" t="s">
        <v>4</v>
      </c>
      <c r="D473" s="19" t="s">
        <v>4</v>
      </c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ht="28.35" customHeight="1" x14ac:dyDescent="0.2">
      <c r="A474" s="19" t="s">
        <v>504</v>
      </c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ht="28.35" customHeight="1" x14ac:dyDescent="0.2">
      <c r="A475" s="19" t="s">
        <v>505</v>
      </c>
      <c r="B475" s="19" t="s">
        <v>4</v>
      </c>
      <c r="C475" s="19" t="s">
        <v>4</v>
      </c>
      <c r="D475" s="19" t="s">
        <v>4</v>
      </c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ht="28.35" customHeight="1" x14ac:dyDescent="0.2">
      <c r="A476" s="19" t="s">
        <v>506</v>
      </c>
      <c r="B476" s="19" t="s">
        <v>4</v>
      </c>
      <c r="C476" s="19" t="s">
        <v>4</v>
      </c>
      <c r="D476" s="19" t="s">
        <v>4</v>
      </c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ht="28.35" customHeight="1" x14ac:dyDescent="0.2">
      <c r="A477" s="19" t="s">
        <v>507</v>
      </c>
      <c r="B477" s="19" t="s">
        <v>4</v>
      </c>
      <c r="C477" s="19" t="s">
        <v>4</v>
      </c>
      <c r="D477" s="19" t="s">
        <v>4</v>
      </c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ht="28.35" customHeight="1" x14ac:dyDescent="0.2">
      <c r="A478" s="19" t="s">
        <v>508</v>
      </c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</sheetData>
  <mergeCells count="20">
    <mergeCell ref="A477:AA477"/>
    <mergeCell ref="A478:AA478"/>
    <mergeCell ref="A471:AA471"/>
    <mergeCell ref="A472:AA472"/>
    <mergeCell ref="A473:AA473"/>
    <mergeCell ref="A474:AA474"/>
    <mergeCell ref="A475:AA475"/>
    <mergeCell ref="A476:AA476"/>
    <mergeCell ref="A464:G464"/>
    <mergeCell ref="A466:AA466"/>
    <mergeCell ref="A467:AA467"/>
    <mergeCell ref="A468:AA468"/>
    <mergeCell ref="A469:AA469"/>
    <mergeCell ref="A470:AA470"/>
    <mergeCell ref="A6:AA6"/>
    <mergeCell ref="A8:D8"/>
    <mergeCell ref="A9:D9"/>
    <mergeCell ref="A10:D10"/>
    <mergeCell ref="A11:D11"/>
    <mergeCell ref="A12:D12"/>
  </mergeCells>
  <pageMargins left="0.511811024" right="0.511811024" top="0.78740157499999996" bottom="0.78740157499999996" header="0.31496062000000002" footer="0.31496062000000002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MENDONCA</dc:creator>
  <cp:lastModifiedBy>LUCAS MENDONCA</cp:lastModifiedBy>
  <cp:lastPrinted>2021-03-30T13:40:14Z</cp:lastPrinted>
  <dcterms:created xsi:type="dcterms:W3CDTF">2021-03-30T13:37:08Z</dcterms:created>
  <dcterms:modified xsi:type="dcterms:W3CDTF">2021-03-30T13:41:19Z</dcterms:modified>
</cp:coreProperties>
</file>