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0"/>
  </bookViews>
  <sheets>
    <sheet name="Não Optantes PCCR" sheetId="1" r:id="rId1"/>
    <sheet name="Optantes PCCR" sheetId="2" r:id="rId2"/>
  </sheets>
  <definedNames/>
  <calcPr fullCalcOnLoad="1"/>
</workbook>
</file>

<file path=xl/sharedStrings.xml><?xml version="1.0" encoding="utf-8"?>
<sst xmlns="http://schemas.openxmlformats.org/spreadsheetml/2006/main" count="50" uniqueCount="29">
  <si>
    <t>ANEXO III - ESTRUTURA REMUNERATÓRIA</t>
  </si>
  <si>
    <t>Data de início da vigência: 01/01/2015</t>
  </si>
  <si>
    <t>b) Cargos em Comissão e Funções de Confiança</t>
  </si>
  <si>
    <t>Não optantes pelo PCCR</t>
  </si>
  <si>
    <t>CARGO</t>
  </si>
  <si>
    <t>VENCIMENTO (1)</t>
  </si>
  <si>
    <t>REPRESENTAÇÃO (2)</t>
  </si>
  <si>
    <t>GAM INSTITUCIONAL (3)</t>
  </si>
  <si>
    <t>GAM UNIDADES (4)</t>
  </si>
  <si>
    <t>REMUNERAÇÃO INTEGRAL (1+2+3+4)</t>
  </si>
  <si>
    <t>OPÇÃO REMUNERAÇÃO CARGO EFETIVO (2+3+4)</t>
  </si>
  <si>
    <t>DGS1</t>
  </si>
  <si>
    <t>DGS2</t>
  </si>
  <si>
    <t>DGS3</t>
  </si>
  <si>
    <t>DJS1</t>
  </si>
  <si>
    <t>DJS2</t>
  </si>
  <si>
    <t>DJS3</t>
  </si>
  <si>
    <t>GAJ1</t>
  </si>
  <si>
    <t>GAJ2</t>
  </si>
  <si>
    <t>GAJ3</t>
  </si>
  <si>
    <t>GAJ4</t>
  </si>
  <si>
    <t>GAJ5</t>
  </si>
  <si>
    <t>OBS 1: O percentual da GAM Unidades varia de 0% a 30% do valor do VENCIMENTO (em função do alcance de metas). Na tabela acima considerou-se a percepção máxima, de 30% do VENCIMENTO.</t>
  </si>
  <si>
    <t>OBS 2: A REMUNERAÇÃO INTEGRAL consiste na remuneração máxima percebível para cada cargo, tanto para os SERVIDORES EXCLUSIVAMENTE COMISSIONADOS quanto para os SERVIDORES EFETIVOS que optarem pela remuneração do cargo comissionado em detrimento da remuneração do seu cargo efetivo.</t>
  </si>
  <si>
    <t>OBS 3: A “OPÇÃO REMUNERAÇÃO CARGO EFETIVO” consiste no mesmo valor da “REPRESENTAÇÃO”, mais a “GAM INSTITUCIONAL” e mais a “GAM UNIDADES” e é aplicável aos SERVIDORES EFETIVOS, COM CARGO COMISSIONADO, que optaram em permanecer com a remuneração do seu cargo efetivo;</t>
  </si>
  <si>
    <t>Optantes pelo PCCR</t>
  </si>
  <si>
    <t>OPÇÃO REMUNERAÇÃO CARGO EFETIVO (2)</t>
  </si>
  <si>
    <t>OBS 2: A “REMUNERAÇÃO INTEGRAL” consiste na remuneração máxima percebível para cada cargo, tanto para os SERVIDORES EXCLUSIVAMENTE COMISSIONADOS quanto para os SERVIDORES EFETIVOS que optarem pela remuneração do cargo comissionado em detrimento da remuneração do seu cargo efetivo.</t>
  </si>
  <si>
    <t>OBS 3: A “OPÇÃO REMUNERAÇÃO CARGO EFETIVO” consiste no mesmo valor da “REPRESENTAÇÃO” e é aplicável aos SERVIDORES EFETIVOS, COM CARGO COMISSIONADO, que optaram em permanecer com a remuneração do seu cargo efetivo;</t>
  </si>
</sst>
</file>

<file path=xl/styles.xml><?xml version="1.0" encoding="utf-8"?>
<styleSheet xmlns="http://schemas.openxmlformats.org/spreadsheetml/2006/main">
  <numFmts count="2">
    <numFmt numFmtId="164" formatCode="GENERAL"/>
    <numFmt numFmtId="165" formatCode="#,##0.00"/>
  </numFmts>
  <fonts count="5">
    <font>
      <sz val="10"/>
      <name val="Arial"/>
      <family val="2"/>
    </font>
    <font>
      <b/>
      <sz val="12"/>
      <name val="Arial"/>
      <family val="2"/>
    </font>
    <font>
      <sz val="12"/>
      <name val="Arial"/>
      <family val="2"/>
    </font>
    <font>
      <b/>
      <u val="single"/>
      <sz val="12"/>
      <name val="Arial"/>
      <family val="2"/>
    </font>
    <font>
      <b/>
      <sz val="10"/>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
    <xf numFmtId="164" fontId="0" fillId="0" borderId="0" xfId="0" applyAlignment="1">
      <alignment/>
    </xf>
    <xf numFmtId="164" fontId="1" fillId="0" borderId="0" xfId="0" applyFont="1" applyBorder="1" applyAlignment="1">
      <alignment/>
    </xf>
    <xf numFmtId="164" fontId="1" fillId="0" borderId="0" xfId="0" applyFont="1" applyAlignment="1">
      <alignment/>
    </xf>
    <xf numFmtId="164" fontId="2" fillId="0" borderId="0" xfId="0" applyFont="1" applyAlignment="1">
      <alignment/>
    </xf>
    <xf numFmtId="164" fontId="3" fillId="0" borderId="0" xfId="0" applyFont="1" applyBorder="1" applyAlignment="1">
      <alignment/>
    </xf>
    <xf numFmtId="164" fontId="4" fillId="0" borderId="0" xfId="0" applyFont="1" applyAlignment="1">
      <alignment/>
    </xf>
    <xf numFmtId="164" fontId="4" fillId="2" borderId="1" xfId="0" applyFont="1" applyFill="1" applyBorder="1" applyAlignment="1">
      <alignment horizontal="center" vertical="center" wrapText="1"/>
    </xf>
    <xf numFmtId="164" fontId="0" fillId="0" borderId="0" xfId="0" applyAlignment="1">
      <alignment vertical="center" wrapText="1"/>
    </xf>
    <xf numFmtId="164" fontId="0" fillId="0" borderId="1" xfId="0" applyFont="1" applyBorder="1" applyAlignment="1">
      <alignment/>
    </xf>
    <xf numFmtId="165" fontId="0" fillId="0" borderId="1" xfId="0" applyNumberFormat="1" applyBorder="1" applyAlignment="1">
      <alignment/>
    </xf>
    <xf numFmtId="164" fontId="4"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workbookViewId="0" topLeftCell="A1">
      <selection activeCell="A25" sqref="A25"/>
    </sheetView>
  </sheetViews>
  <sheetFormatPr defaultColWidth="12.57421875" defaultRowHeight="12.75"/>
  <cols>
    <col min="1" max="1" width="11.57421875" style="0" customWidth="1"/>
    <col min="2" max="2" width="14.140625" style="0" customWidth="1"/>
    <col min="3" max="3" width="19.28125" style="0" customWidth="1"/>
    <col min="4" max="6" width="15.57421875" style="0" customWidth="1"/>
    <col min="7" max="7" width="17.00390625" style="0" customWidth="1"/>
    <col min="8" max="16384" width="11.57421875" style="0" customWidth="1"/>
  </cols>
  <sheetData>
    <row r="1" spans="1:8" ht="16.5">
      <c r="A1" s="1" t="s">
        <v>0</v>
      </c>
      <c r="B1" s="1"/>
      <c r="C1" s="1"/>
      <c r="D1" s="1"/>
      <c r="E1" s="1"/>
      <c r="F1" s="1"/>
      <c r="G1" s="1"/>
      <c r="H1" s="1"/>
    </row>
    <row r="2" spans="1:8" ht="16.5">
      <c r="A2" s="1" t="s">
        <v>1</v>
      </c>
      <c r="B2" s="1"/>
      <c r="C2" s="1"/>
      <c r="D2" s="1"/>
      <c r="E2" s="1"/>
      <c r="F2" s="1"/>
      <c r="G2" s="1"/>
      <c r="H2" s="1"/>
    </row>
    <row r="3" spans="1:8" ht="16.5">
      <c r="A3" s="2"/>
      <c r="B3" s="3"/>
      <c r="C3" s="3"/>
      <c r="D3" s="3"/>
      <c r="E3" s="3"/>
      <c r="F3" s="3"/>
      <c r="G3" s="3"/>
      <c r="H3" s="3"/>
    </row>
    <row r="4" spans="1:8" ht="16.5">
      <c r="A4" s="1" t="s">
        <v>2</v>
      </c>
      <c r="B4" s="1"/>
      <c r="C4" s="1"/>
      <c r="D4" s="1"/>
      <c r="E4" s="1"/>
      <c r="F4" s="1"/>
      <c r="G4" s="1"/>
      <c r="H4" s="1"/>
    </row>
    <row r="6" spans="1:7" ht="16.5">
      <c r="A6" s="4" t="s">
        <v>3</v>
      </c>
      <c r="B6" s="4"/>
      <c r="C6" s="4"/>
      <c r="D6" s="4"/>
      <c r="E6" s="4"/>
      <c r="F6" s="4"/>
      <c r="G6" s="4"/>
    </row>
    <row r="7" ht="14.25">
      <c r="A7" s="5"/>
    </row>
    <row r="8" spans="1:8" ht="50.25">
      <c r="A8" s="6" t="s">
        <v>4</v>
      </c>
      <c r="B8" s="6" t="s">
        <v>5</v>
      </c>
      <c r="C8" s="6" t="s">
        <v>6</v>
      </c>
      <c r="D8" s="6" t="s">
        <v>7</v>
      </c>
      <c r="E8" s="6" t="s">
        <v>8</v>
      </c>
      <c r="F8" s="6" t="s">
        <v>9</v>
      </c>
      <c r="G8" s="6" t="s">
        <v>10</v>
      </c>
      <c r="H8" s="7"/>
    </row>
    <row r="9" spans="1:7" ht="14.25">
      <c r="A9" s="8" t="s">
        <v>11</v>
      </c>
      <c r="B9" s="9">
        <v>5377.48</v>
      </c>
      <c r="C9" s="9">
        <v>11085.29</v>
      </c>
      <c r="D9" s="9">
        <f aca="true" t="shared" si="0" ref="D9:D19">B9*0.3</f>
        <v>1613.2440000000001</v>
      </c>
      <c r="E9" s="9">
        <f aca="true" t="shared" si="1" ref="E9:E19">B9*0.3</f>
        <v>1613.2440000000001</v>
      </c>
      <c r="F9" s="9">
        <f aca="true" t="shared" si="2" ref="F9:F19">SUM(B9:E9)</f>
        <v>19689.257999999998</v>
      </c>
      <c r="G9" s="9">
        <f aca="true" t="shared" si="3" ref="G9:G19">C9+D9+E9</f>
        <v>14311.778000000002</v>
      </c>
    </row>
    <row r="10" spans="1:7" ht="14.25">
      <c r="A10" s="8" t="s">
        <v>12</v>
      </c>
      <c r="B10" s="9">
        <v>4697.55</v>
      </c>
      <c r="C10" s="9">
        <v>9683.63</v>
      </c>
      <c r="D10" s="9">
        <f t="shared" si="0"/>
        <v>1409.2650000000003</v>
      </c>
      <c r="E10" s="9">
        <f t="shared" si="1"/>
        <v>1409.2650000000003</v>
      </c>
      <c r="F10" s="9">
        <f t="shared" si="2"/>
        <v>17199.71</v>
      </c>
      <c r="G10" s="9">
        <f t="shared" si="3"/>
        <v>12502.16</v>
      </c>
    </row>
    <row r="11" spans="1:7" ht="14.25">
      <c r="A11" s="8" t="s">
        <v>13</v>
      </c>
      <c r="B11" s="9">
        <v>4212.02</v>
      </c>
      <c r="C11" s="9">
        <v>8682.78</v>
      </c>
      <c r="D11" s="9">
        <f t="shared" si="0"/>
        <v>1263.6060000000002</v>
      </c>
      <c r="E11" s="9">
        <f t="shared" si="1"/>
        <v>1263.6060000000002</v>
      </c>
      <c r="F11" s="9">
        <f t="shared" si="2"/>
        <v>15422.012</v>
      </c>
      <c r="G11" s="9">
        <f t="shared" si="3"/>
        <v>11209.992</v>
      </c>
    </row>
    <row r="12" spans="1:7" ht="14.25">
      <c r="A12" s="8" t="s">
        <v>14</v>
      </c>
      <c r="B12" s="9">
        <v>1020.32</v>
      </c>
      <c r="C12" s="9">
        <v>9474.58</v>
      </c>
      <c r="D12" s="9">
        <f t="shared" si="0"/>
        <v>306.09600000000006</v>
      </c>
      <c r="E12" s="9">
        <f t="shared" si="1"/>
        <v>306.09600000000006</v>
      </c>
      <c r="F12" s="9">
        <f t="shared" si="2"/>
        <v>11107.091999999999</v>
      </c>
      <c r="G12" s="9">
        <f t="shared" si="3"/>
        <v>10086.771999999999</v>
      </c>
    </row>
    <row r="13" spans="1:7" ht="14.25">
      <c r="A13" s="8" t="s">
        <v>15</v>
      </c>
      <c r="B13" s="9">
        <v>684.44</v>
      </c>
      <c r="C13" s="9">
        <v>6355.85</v>
      </c>
      <c r="D13" s="9">
        <f t="shared" si="0"/>
        <v>205.33200000000005</v>
      </c>
      <c r="E13" s="9">
        <f t="shared" si="1"/>
        <v>205.33200000000005</v>
      </c>
      <c r="F13" s="9">
        <f t="shared" si="2"/>
        <v>7450.9540000000015</v>
      </c>
      <c r="G13" s="9">
        <f t="shared" si="3"/>
        <v>6766.514000000001</v>
      </c>
    </row>
    <row r="14" spans="1:7" ht="14.25">
      <c r="A14" s="8" t="s">
        <v>16</v>
      </c>
      <c r="B14" s="9">
        <v>479.13</v>
      </c>
      <c r="C14" s="9">
        <v>4449.1</v>
      </c>
      <c r="D14" s="9">
        <f t="shared" si="0"/>
        <v>143.73900000000003</v>
      </c>
      <c r="E14" s="9">
        <f t="shared" si="1"/>
        <v>143.73900000000003</v>
      </c>
      <c r="F14" s="9">
        <f t="shared" si="2"/>
        <v>5215.7080000000005</v>
      </c>
      <c r="G14" s="9">
        <f t="shared" si="3"/>
        <v>4736.5779999999995</v>
      </c>
    </row>
    <row r="15" spans="1:7" ht="14.25">
      <c r="A15" s="8" t="s">
        <v>17</v>
      </c>
      <c r="B15" s="9">
        <v>335.36</v>
      </c>
      <c r="C15" s="9">
        <v>3114.3</v>
      </c>
      <c r="D15" s="9">
        <f t="shared" si="0"/>
        <v>100.60800000000002</v>
      </c>
      <c r="E15" s="9">
        <f t="shared" si="1"/>
        <v>100.60800000000002</v>
      </c>
      <c r="F15" s="9">
        <f t="shared" si="2"/>
        <v>3650.8760000000007</v>
      </c>
      <c r="G15" s="9">
        <f t="shared" si="3"/>
        <v>3315.5160000000005</v>
      </c>
    </row>
    <row r="16" spans="1:7" ht="14.25">
      <c r="A16" s="8" t="s">
        <v>18</v>
      </c>
      <c r="B16" s="9">
        <v>251.54</v>
      </c>
      <c r="C16" s="9">
        <v>2335.75</v>
      </c>
      <c r="D16" s="9">
        <f t="shared" si="0"/>
        <v>75.462</v>
      </c>
      <c r="E16" s="9">
        <f t="shared" si="1"/>
        <v>75.462</v>
      </c>
      <c r="F16" s="9">
        <f t="shared" si="2"/>
        <v>2738.214</v>
      </c>
      <c r="G16" s="9">
        <f t="shared" si="3"/>
        <v>2486.674</v>
      </c>
    </row>
    <row r="17" spans="1:7" ht="14.25">
      <c r="A17" s="8" t="s">
        <v>19</v>
      </c>
      <c r="B17" s="9">
        <v>188.64</v>
      </c>
      <c r="C17" s="9">
        <v>1751.72</v>
      </c>
      <c r="D17" s="9">
        <f t="shared" si="0"/>
        <v>56.592000000000006</v>
      </c>
      <c r="E17" s="9">
        <f t="shared" si="1"/>
        <v>56.592000000000006</v>
      </c>
      <c r="F17" s="9">
        <f t="shared" si="2"/>
        <v>2053.5440000000003</v>
      </c>
      <c r="G17" s="9">
        <f t="shared" si="3"/>
        <v>1864.9040000000002</v>
      </c>
    </row>
    <row r="18" spans="1:7" ht="14.25">
      <c r="A18" s="8" t="s">
        <v>20</v>
      </c>
      <c r="B18" s="9">
        <v>141.48</v>
      </c>
      <c r="C18" s="9">
        <v>1313.83</v>
      </c>
      <c r="D18" s="9">
        <f t="shared" si="0"/>
        <v>42.444</v>
      </c>
      <c r="E18" s="9">
        <f t="shared" si="1"/>
        <v>42.444</v>
      </c>
      <c r="F18" s="9">
        <f t="shared" si="2"/>
        <v>1540.1979999999999</v>
      </c>
      <c r="G18" s="9">
        <f t="shared" si="3"/>
        <v>1398.7179999999998</v>
      </c>
    </row>
    <row r="19" spans="1:7" ht="14.25">
      <c r="A19" s="8" t="s">
        <v>21</v>
      </c>
      <c r="B19" s="9">
        <v>106.12</v>
      </c>
      <c r="C19" s="9">
        <v>985.43</v>
      </c>
      <c r="D19" s="9">
        <f t="shared" si="0"/>
        <v>31.836000000000006</v>
      </c>
      <c r="E19" s="9">
        <f t="shared" si="1"/>
        <v>31.836000000000006</v>
      </c>
      <c r="F19" s="9">
        <f t="shared" si="2"/>
        <v>1155.222</v>
      </c>
      <c r="G19" s="9">
        <f t="shared" si="3"/>
        <v>1049.1019999999999</v>
      </c>
    </row>
    <row r="21" spans="1:7" ht="26.25" customHeight="1">
      <c r="A21" s="10" t="s">
        <v>22</v>
      </c>
      <c r="B21" s="10"/>
      <c r="C21" s="10"/>
      <c r="D21" s="10"/>
      <c r="E21" s="10"/>
      <c r="F21" s="10"/>
      <c r="G21" s="10"/>
    </row>
    <row r="22" spans="1:7" ht="38.25" customHeight="1">
      <c r="A22" s="10" t="s">
        <v>23</v>
      </c>
      <c r="B22" s="10"/>
      <c r="C22" s="10"/>
      <c r="D22" s="10"/>
      <c r="E22" s="10"/>
      <c r="F22" s="10"/>
      <c r="G22" s="10"/>
    </row>
    <row r="23" spans="1:7" ht="22.5" customHeight="1">
      <c r="A23" s="10" t="s">
        <v>24</v>
      </c>
      <c r="B23" s="10"/>
      <c r="C23" s="10"/>
      <c r="D23" s="10"/>
      <c r="E23" s="10"/>
      <c r="F23" s="10"/>
      <c r="G23" s="10"/>
    </row>
  </sheetData>
  <sheetProtection selectLockedCells="1" selectUnlockedCells="1"/>
  <mergeCells count="7">
    <mergeCell ref="A1:H1"/>
    <mergeCell ref="A2:H2"/>
    <mergeCell ref="A4:H4"/>
    <mergeCell ref="A6:G6"/>
    <mergeCell ref="A21:G21"/>
    <mergeCell ref="A22:G22"/>
    <mergeCell ref="A23:G24"/>
  </mergeCells>
  <printOptions horizontalCentered="1"/>
  <pageMargins left="0.4722222222222222" right="0.4722222222222222" top="0.4722222222222222" bottom="0.7375" header="0.5118055555555555" footer="0.4722222222222222"/>
  <pageSetup firstPageNumber="1" useFirstPageNumber="1" fitToHeight="0" fitToWidth="1" horizontalDpi="300" verticalDpi="300" orientation="landscape" paperSize="9"/>
  <headerFooter alignWithMargins="0">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3"/>
  <sheetViews>
    <sheetView workbookViewId="0" topLeftCell="A10">
      <selection activeCell="C27" sqref="C27"/>
    </sheetView>
  </sheetViews>
  <sheetFormatPr defaultColWidth="12.57421875" defaultRowHeight="12.75"/>
  <cols>
    <col min="1" max="1" width="11.57421875" style="0" customWidth="1"/>
    <col min="2" max="2" width="13.8515625" style="0" customWidth="1"/>
    <col min="3" max="3" width="18.00390625" style="0" customWidth="1"/>
    <col min="4" max="6" width="15.28125" style="0" customWidth="1"/>
    <col min="7" max="7" width="17.140625" style="0" customWidth="1"/>
    <col min="8" max="16384" width="11.57421875" style="0" customWidth="1"/>
  </cols>
  <sheetData>
    <row r="1" spans="1:8" ht="16.5">
      <c r="A1" s="1" t="s">
        <v>0</v>
      </c>
      <c r="B1" s="1"/>
      <c r="C1" s="1"/>
      <c r="D1" s="1"/>
      <c r="E1" s="1"/>
      <c r="F1" s="1"/>
      <c r="G1" s="1"/>
      <c r="H1" s="1"/>
    </row>
    <row r="2" spans="1:8" ht="16.5">
      <c r="A2" s="1" t="s">
        <v>1</v>
      </c>
      <c r="B2" s="1"/>
      <c r="C2" s="1"/>
      <c r="D2" s="1"/>
      <c r="E2" s="1"/>
      <c r="F2" s="1"/>
      <c r="G2" s="1"/>
      <c r="H2" s="1"/>
    </row>
    <row r="3" spans="1:8" ht="16.5">
      <c r="A3" s="2"/>
      <c r="B3" s="3"/>
      <c r="C3" s="3"/>
      <c r="D3" s="3"/>
      <c r="E3" s="3"/>
      <c r="F3" s="3"/>
      <c r="G3" s="3"/>
      <c r="H3" s="3"/>
    </row>
    <row r="4" spans="1:8" ht="16.5">
      <c r="A4" s="1" t="s">
        <v>2</v>
      </c>
      <c r="B4" s="1"/>
      <c r="C4" s="1"/>
      <c r="D4" s="1"/>
      <c r="E4" s="1"/>
      <c r="F4" s="1"/>
      <c r="G4" s="1"/>
      <c r="H4" s="1"/>
    </row>
    <row r="5" spans="1:8" ht="16.5">
      <c r="A5" s="2"/>
      <c r="B5" s="3"/>
      <c r="C5" s="3"/>
      <c r="D5" s="3"/>
      <c r="E5" s="3"/>
      <c r="F5" s="3"/>
      <c r="G5" s="3"/>
      <c r="H5" s="3"/>
    </row>
    <row r="6" spans="1:6" ht="16.5">
      <c r="A6" s="4" t="s">
        <v>25</v>
      </c>
      <c r="B6" s="4"/>
      <c r="C6" s="4"/>
      <c r="D6" s="4"/>
      <c r="E6" s="4"/>
      <c r="F6" s="4"/>
    </row>
    <row r="8" spans="1:7" ht="50.25">
      <c r="A8" s="6" t="s">
        <v>4</v>
      </c>
      <c r="B8" s="6" t="s">
        <v>5</v>
      </c>
      <c r="C8" s="6" t="s">
        <v>6</v>
      </c>
      <c r="D8" s="6" t="s">
        <v>7</v>
      </c>
      <c r="E8" s="6" t="s">
        <v>8</v>
      </c>
      <c r="F8" s="6" t="s">
        <v>9</v>
      </c>
      <c r="G8" s="6" t="s">
        <v>26</v>
      </c>
    </row>
    <row r="9" spans="1:7" ht="14.25">
      <c r="A9" s="8" t="s">
        <v>11</v>
      </c>
      <c r="B9" s="9">
        <v>5377.48</v>
      </c>
      <c r="C9" s="9">
        <v>11085.29</v>
      </c>
      <c r="D9" s="9">
        <f aca="true" t="shared" si="0" ref="D9:D19">B9*0.3</f>
        <v>1613.2440000000001</v>
      </c>
      <c r="E9" s="9">
        <f aca="true" t="shared" si="1" ref="E9:E19">B9*0.3</f>
        <v>1613.2440000000001</v>
      </c>
      <c r="F9" s="9">
        <f aca="true" t="shared" si="2" ref="F9:F19">SUM(B9:E9)</f>
        <v>19689.257999999998</v>
      </c>
      <c r="G9" s="9">
        <f aca="true" t="shared" si="3" ref="G9:G19">C9</f>
        <v>11085.29</v>
      </c>
    </row>
    <row r="10" spans="1:7" ht="14.25">
      <c r="A10" s="8" t="s">
        <v>12</v>
      </c>
      <c r="B10" s="9">
        <v>4697.55</v>
      </c>
      <c r="C10" s="9">
        <v>9683.63</v>
      </c>
      <c r="D10" s="9">
        <f t="shared" si="0"/>
        <v>1409.2650000000003</v>
      </c>
      <c r="E10" s="9">
        <f t="shared" si="1"/>
        <v>1409.2650000000003</v>
      </c>
      <c r="F10" s="9">
        <f t="shared" si="2"/>
        <v>17199.71</v>
      </c>
      <c r="G10" s="9">
        <f t="shared" si="3"/>
        <v>9683.63</v>
      </c>
    </row>
    <row r="11" spans="1:7" ht="14.25">
      <c r="A11" s="8" t="s">
        <v>13</v>
      </c>
      <c r="B11" s="9">
        <v>4212.02</v>
      </c>
      <c r="C11" s="9">
        <v>8682.78</v>
      </c>
      <c r="D11" s="9">
        <f t="shared" si="0"/>
        <v>1263.6060000000002</v>
      </c>
      <c r="E11" s="9">
        <f t="shared" si="1"/>
        <v>1263.6060000000002</v>
      </c>
      <c r="F11" s="9">
        <f t="shared" si="2"/>
        <v>15422.012</v>
      </c>
      <c r="G11" s="9">
        <f t="shared" si="3"/>
        <v>8682.78</v>
      </c>
    </row>
    <row r="12" spans="1:7" ht="14.25">
      <c r="A12" s="8" t="s">
        <v>14</v>
      </c>
      <c r="B12" s="9">
        <v>1020.32</v>
      </c>
      <c r="C12" s="9">
        <v>9474.58</v>
      </c>
      <c r="D12" s="9">
        <f t="shared" si="0"/>
        <v>306.09600000000006</v>
      </c>
      <c r="E12" s="9">
        <f t="shared" si="1"/>
        <v>306.09600000000006</v>
      </c>
      <c r="F12" s="9">
        <f t="shared" si="2"/>
        <v>11107.091999999999</v>
      </c>
      <c r="G12" s="9">
        <f t="shared" si="3"/>
        <v>9474.58</v>
      </c>
    </row>
    <row r="13" spans="1:7" ht="14.25">
      <c r="A13" s="8" t="s">
        <v>15</v>
      </c>
      <c r="B13" s="9">
        <v>684.44</v>
      </c>
      <c r="C13" s="9">
        <v>6355.85</v>
      </c>
      <c r="D13" s="9">
        <f t="shared" si="0"/>
        <v>205.33200000000005</v>
      </c>
      <c r="E13" s="9">
        <f t="shared" si="1"/>
        <v>205.33200000000005</v>
      </c>
      <c r="F13" s="9">
        <f t="shared" si="2"/>
        <v>7450.9540000000015</v>
      </c>
      <c r="G13" s="9">
        <f t="shared" si="3"/>
        <v>6355.85</v>
      </c>
    </row>
    <row r="14" spans="1:7" ht="14.25">
      <c r="A14" s="8" t="s">
        <v>16</v>
      </c>
      <c r="B14" s="9">
        <v>479.13</v>
      </c>
      <c r="C14" s="9">
        <v>4449.1</v>
      </c>
      <c r="D14" s="9">
        <f t="shared" si="0"/>
        <v>143.73900000000003</v>
      </c>
      <c r="E14" s="9">
        <f t="shared" si="1"/>
        <v>143.73900000000003</v>
      </c>
      <c r="F14" s="9">
        <f t="shared" si="2"/>
        <v>5215.7080000000005</v>
      </c>
      <c r="G14" s="9">
        <f t="shared" si="3"/>
        <v>4449.1</v>
      </c>
    </row>
    <row r="15" spans="1:7" ht="14.25">
      <c r="A15" s="8" t="s">
        <v>17</v>
      </c>
      <c r="B15" s="9">
        <v>335.36</v>
      </c>
      <c r="C15" s="9">
        <v>3114.3</v>
      </c>
      <c r="D15" s="9">
        <f t="shared" si="0"/>
        <v>100.60800000000002</v>
      </c>
      <c r="E15" s="9">
        <f t="shared" si="1"/>
        <v>100.60800000000002</v>
      </c>
      <c r="F15" s="9">
        <f t="shared" si="2"/>
        <v>3650.8760000000007</v>
      </c>
      <c r="G15" s="9">
        <f t="shared" si="3"/>
        <v>3114.3</v>
      </c>
    </row>
    <row r="16" spans="1:7" ht="14.25">
      <c r="A16" s="8" t="s">
        <v>18</v>
      </c>
      <c r="B16" s="9">
        <v>251.54</v>
      </c>
      <c r="C16" s="9">
        <v>2335.75</v>
      </c>
      <c r="D16" s="9">
        <f t="shared" si="0"/>
        <v>75.462</v>
      </c>
      <c r="E16" s="9">
        <f t="shared" si="1"/>
        <v>75.462</v>
      </c>
      <c r="F16" s="9">
        <f t="shared" si="2"/>
        <v>2738.214</v>
      </c>
      <c r="G16" s="9">
        <f t="shared" si="3"/>
        <v>2335.75</v>
      </c>
    </row>
    <row r="17" spans="1:7" ht="14.25">
      <c r="A17" s="8" t="s">
        <v>19</v>
      </c>
      <c r="B17" s="9">
        <v>188.64</v>
      </c>
      <c r="C17" s="9">
        <v>1751.72</v>
      </c>
      <c r="D17" s="9">
        <f t="shared" si="0"/>
        <v>56.592000000000006</v>
      </c>
      <c r="E17" s="9">
        <f t="shared" si="1"/>
        <v>56.592000000000006</v>
      </c>
      <c r="F17" s="9">
        <f t="shared" si="2"/>
        <v>2053.5440000000003</v>
      </c>
      <c r="G17" s="9">
        <f t="shared" si="3"/>
        <v>1751.72</v>
      </c>
    </row>
    <row r="18" spans="1:7" ht="14.25">
      <c r="A18" s="8" t="s">
        <v>20</v>
      </c>
      <c r="B18" s="9">
        <v>141.48</v>
      </c>
      <c r="C18" s="9">
        <v>1313.83</v>
      </c>
      <c r="D18" s="9">
        <f t="shared" si="0"/>
        <v>42.444</v>
      </c>
      <c r="E18" s="9">
        <f t="shared" si="1"/>
        <v>42.444</v>
      </c>
      <c r="F18" s="9">
        <f t="shared" si="2"/>
        <v>1540.1979999999999</v>
      </c>
      <c r="G18" s="9">
        <f t="shared" si="3"/>
        <v>1313.83</v>
      </c>
    </row>
    <row r="19" spans="1:7" ht="14.25">
      <c r="A19" s="8" t="s">
        <v>21</v>
      </c>
      <c r="B19" s="9">
        <v>106.12</v>
      </c>
      <c r="C19" s="9">
        <v>985.43</v>
      </c>
      <c r="D19" s="9">
        <f t="shared" si="0"/>
        <v>31.836000000000006</v>
      </c>
      <c r="E19" s="9">
        <f t="shared" si="1"/>
        <v>31.836000000000006</v>
      </c>
      <c r="F19" s="9">
        <f t="shared" si="2"/>
        <v>1155.222</v>
      </c>
      <c r="G19" s="9">
        <f t="shared" si="3"/>
        <v>985.43</v>
      </c>
    </row>
    <row r="21" spans="1:7" ht="26.25" customHeight="1">
      <c r="A21" s="10" t="s">
        <v>22</v>
      </c>
      <c r="B21" s="10"/>
      <c r="C21" s="10"/>
      <c r="D21" s="10"/>
      <c r="E21" s="10"/>
      <c r="F21" s="10"/>
      <c r="G21" s="10"/>
    </row>
    <row r="22" spans="1:7" ht="38.25" customHeight="1">
      <c r="A22" s="10" t="s">
        <v>27</v>
      </c>
      <c r="B22" s="10"/>
      <c r="C22" s="10"/>
      <c r="D22" s="10"/>
      <c r="E22" s="10"/>
      <c r="F22" s="10"/>
      <c r="G22" s="10"/>
    </row>
    <row r="23" spans="1:7" ht="19.5" customHeight="1">
      <c r="A23" s="10" t="s">
        <v>28</v>
      </c>
      <c r="B23" s="10"/>
      <c r="C23" s="10"/>
      <c r="D23" s="10"/>
      <c r="E23" s="10"/>
      <c r="F23" s="10"/>
      <c r="G23" s="10"/>
    </row>
    <row r="24" ht="18.75" customHeight="1"/>
  </sheetData>
  <sheetProtection selectLockedCells="1" selectUnlockedCells="1"/>
  <mergeCells count="7">
    <mergeCell ref="A1:H1"/>
    <mergeCell ref="A2:H2"/>
    <mergeCell ref="A4:H4"/>
    <mergeCell ref="A6:F6"/>
    <mergeCell ref="A21:G21"/>
    <mergeCell ref="A22:G22"/>
    <mergeCell ref="A23:G24"/>
  </mergeCells>
  <printOptions horizontalCentered="1"/>
  <pageMargins left="0.4722222222222222" right="0.4722222222222222" top="0.4722222222222222" bottom="0.7375" header="0.5118055555555555" footer="0.4722222222222222"/>
  <pageSetup fitToHeight="0" fitToWidth="1" horizontalDpi="300" verticalDpi="300" orientation="landscape" paperSize="9"/>
  <headerFooter alignWithMargins="0">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9550 </dc:creator>
  <cp:keywords/>
  <dc:description/>
  <cp:lastModifiedBy/>
  <cp:lastPrinted>2016-03-31T21:13:32Z</cp:lastPrinted>
  <dcterms:created xsi:type="dcterms:W3CDTF">2013-02-14T19:16:16Z</dcterms:created>
  <dcterms:modified xsi:type="dcterms:W3CDTF">2016-04-05T18:21:41Z</dcterms:modified>
  <cp:category/>
  <cp:version/>
  <cp:contentType/>
  <cp:contentStatus/>
  <cp:revision>27</cp:revision>
</cp:coreProperties>
</file>